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원가구성" sheetId="2" state="visible" r:id="rId2"/>
    <sheet xmlns:r="http://schemas.openxmlformats.org/officeDocument/2006/relationships" name="소재_블랭크" sheetId="3" state="visible" r:id="rId3"/>
    <sheet xmlns:r="http://schemas.openxmlformats.org/officeDocument/2006/relationships" name="공정" sheetId="4" state="visible" r:id="rId4"/>
    <sheet xmlns:r="http://schemas.openxmlformats.org/officeDocument/2006/relationships" name="물류" sheetId="5" state="visible" r:id="rId5"/>
    <sheet xmlns:r="http://schemas.openxmlformats.org/officeDocument/2006/relationships" name="월별출하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맑은 고딕"/>
      <b val="1"/>
      <color rgb="00C00000"/>
      <sz val="14"/>
    </font>
    <font>
      <name val="맑은 고딕"/>
      <color rgb="00000000"/>
      <sz val="11"/>
    </font>
    <font>
      <name val="맑은 고딕"/>
      <b val="1"/>
      <color rgb="00C00000"/>
    </font>
    <font>
      <name val="맑은 고딕"/>
      <b val="1"/>
    </font>
    <font>
      <name val="맑은 고딕"/>
    </font>
    <font>
      <name val="맑은 고딕"/>
      <b val="1"/>
      <sz val="14"/>
    </font>
    <font>
      <name val="맑은 고딕"/>
      <color rgb="00C00000"/>
    </font>
    <font>
      <name val="맑은 고딕"/>
      <color theme="1"/>
      <sz val="1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0" borderId="1" pivotButton="0" quotePrefix="0" xfId="0"/>
    <xf numFmtId="164" fontId="5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164" fontId="4" fillId="0" borderId="1" pivotButton="0" quotePrefix="0" xfId="0"/>
    <xf numFmtId="3" fontId="8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8" fillId="0" borderId="1" pivotButton="0" quotePrefix="0" xfId="0"/>
    <xf numFmtId="3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교육 영상 시연용 가상 자료 · 회사·부품·고객·수치 모두 가명/예시</t>
        </is>
      </c>
    </row>
    <row r="2">
      <c r="A2" s="2" t="inlineStr"/>
    </row>
    <row r="3">
      <c r="A3" s="2" t="inlineStr">
        <is>
          <t>부품: DH-BK01 서스펜션 브래킷 (가명) · 대현테크 평택 2공장</t>
        </is>
      </c>
    </row>
    <row r="4">
      <c r="A4" s="2" t="inlineStr">
        <is>
          <t>고객: 한빛자동차 (가명) · 연간 납품 수량 240,000개 (예시)</t>
        </is>
      </c>
    </row>
    <row r="5">
      <c r="A5" s="2" t="inlineStr">
        <is>
          <t>작성: 대현테크 연구소 원가 검토용 · 2026년 10월 기준 (가상)</t>
        </is>
      </c>
    </row>
    <row r="6">
      <c r="A6" s="2" t="inlineStr"/>
    </row>
    <row r="7">
      <c r="A7" s="2" t="inlineStr">
        <is>
          <t>시트 설명</t>
        </is>
      </c>
    </row>
    <row r="8">
      <c r="A8" s="2" t="inlineStr">
        <is>
          <t xml:space="preserve">  원가구성 — 개당 원가 7개 항목 (계산식 포함)</t>
        </is>
      </c>
    </row>
    <row r="9">
      <c r="A9" s="2" t="inlineStr">
        <is>
          <t xml:space="preserve">  소재_블랭크 — 강판 두께·강종·무게·이용률</t>
        </is>
      </c>
    </row>
    <row r="10">
      <c r="A10" s="2" t="inlineStr">
        <is>
          <t xml:space="preserve">  공정 — 공정 순서별 설비·사이클·개당 비용</t>
        </is>
      </c>
    </row>
    <row r="11">
      <c r="A11" s="2" t="inlineStr">
        <is>
          <t xml:space="preserve">  물류 — 포장·적재·운송 조건</t>
        </is>
      </c>
    </row>
    <row r="12">
      <c r="A12" s="2" t="inlineStr">
        <is>
          <t xml:space="preserve">  월별출하 — 2026년 월별 출하 수량</t>
        </is>
      </c>
    </row>
    <row r="13">
      <c r="A13" s="2" t="inlineStr"/>
    </row>
    <row r="14">
      <c r="A14" s="2" t="inlineStr">
        <is>
          <t>※ 실제 회사 자료가 아닙니다. 시연을 위해 만든 숫자입니다.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0" customWidth="1" min="3" max="3"/>
    <col width="18" customWidth="1" min="4" max="4"/>
    <col width="18" customWidth="1" min="5" max="5"/>
  </cols>
  <sheetData>
    <row r="1">
      <c r="A1" s="3" t="inlineStr">
        <is>
          <t>DH-BK01 서스펜션 브래킷 개당 원가 구성 (가명·예시)</t>
        </is>
      </c>
      <c r="B1" s="4" t="n"/>
      <c r="C1" s="4" t="n"/>
      <c r="D1" s="4" t="n"/>
      <c r="E1" s="4" t="n"/>
    </row>
    <row r="2">
      <c r="A2" s="5" t="inlineStr">
        <is>
          <t>교육 영상 시연용 가상 자료 · 회사·부품·고객·수치 모두 가명/예시</t>
        </is>
      </c>
      <c r="B2" s="4" t="n"/>
      <c r="C2" s="4" t="n"/>
      <c r="D2" s="4" t="n"/>
      <c r="E2" s="4" t="n"/>
    </row>
    <row r="3">
      <c r="A3" s="4" t="n"/>
      <c r="B3" s="4" t="n"/>
      <c r="C3" s="4" t="n"/>
      <c r="D3" s="4" t="n"/>
      <c r="E3" s="4" t="n"/>
    </row>
    <row r="4">
      <c r="A4" s="6" t="inlineStr">
        <is>
          <t>항목</t>
        </is>
      </c>
      <c r="B4" s="6" t="inlineStr">
        <is>
          <t>개당 금액(원)</t>
        </is>
      </c>
      <c r="C4" s="6" t="inlineStr">
        <is>
          <t>비율</t>
        </is>
      </c>
      <c r="D4" s="6" t="inlineStr">
        <is>
          <t>연간 금액(원)</t>
        </is>
      </c>
      <c r="E4" s="6" t="inlineStr">
        <is>
          <t>근거 시트</t>
        </is>
      </c>
    </row>
    <row r="5">
      <c r="A5" s="7" t="inlineStr">
        <is>
          <t>소재비(스크랩 회수 뺀 값)</t>
        </is>
      </c>
      <c r="B5" s="8">
        <f>소재_블랭크!B12</f>
        <v/>
      </c>
      <c r="C5" s="9">
        <f>B5/$B$12</f>
        <v/>
      </c>
      <c r="D5" s="8">
        <f>B5*$B$14</f>
        <v/>
      </c>
      <c r="E5" s="7" t="inlineStr">
        <is>
          <t>소재_블랭크</t>
        </is>
      </c>
    </row>
    <row r="6">
      <c r="A6" s="7" t="inlineStr">
        <is>
          <t>프레스 가공</t>
        </is>
      </c>
      <c r="B6" s="8">
        <f>공정!E15</f>
        <v/>
      </c>
      <c r="C6" s="9">
        <f>B6/$B$12</f>
        <v/>
      </c>
      <c r="D6" s="8">
        <f>B6*$B$14</f>
        <v/>
      </c>
      <c r="E6" s="7" t="inlineStr">
        <is>
          <t>공정</t>
        </is>
      </c>
    </row>
    <row r="7">
      <c r="A7" s="7" t="inlineStr">
        <is>
          <t>너트·용접</t>
        </is>
      </c>
      <c r="B7" s="8">
        <f>공정!E16</f>
        <v/>
      </c>
      <c r="C7" s="9">
        <f>B7/$B$12</f>
        <v/>
      </c>
      <c r="D7" s="8">
        <f>B7*$B$14</f>
        <v/>
      </c>
      <c r="E7" s="7" t="inlineStr">
        <is>
          <t>공정</t>
        </is>
      </c>
    </row>
    <row r="8">
      <c r="A8" s="7" t="inlineStr">
        <is>
          <t>전착 도장</t>
        </is>
      </c>
      <c r="B8" s="8">
        <f>공정!E11</f>
        <v/>
      </c>
      <c r="C8" s="9">
        <f>B8/$B$12</f>
        <v/>
      </c>
      <c r="D8" s="8">
        <f>B8*$B$14</f>
        <v/>
      </c>
      <c r="E8" s="7" t="inlineStr">
        <is>
          <t>공정</t>
        </is>
      </c>
    </row>
    <row r="9">
      <c r="A9" s="7" t="inlineStr">
        <is>
          <t>검사</t>
        </is>
      </c>
      <c r="B9" s="8">
        <f>공정!E12</f>
        <v/>
      </c>
      <c r="C9" s="9">
        <f>B9/$B$12</f>
        <v/>
      </c>
      <c r="D9" s="8">
        <f>B9*$B$14</f>
        <v/>
      </c>
      <c r="E9" s="7" t="inlineStr">
        <is>
          <t>공정</t>
        </is>
      </c>
    </row>
    <row r="10">
      <c r="A10" s="7" t="inlineStr">
        <is>
          <t>포장</t>
        </is>
      </c>
      <c r="B10" s="8">
        <f>물류!B7</f>
        <v/>
      </c>
      <c r="C10" s="9">
        <f>B10/$B$12</f>
        <v/>
      </c>
      <c r="D10" s="8">
        <f>B10*$B$14</f>
        <v/>
      </c>
      <c r="E10" s="7" t="inlineStr">
        <is>
          <t>물류</t>
        </is>
      </c>
    </row>
    <row r="11">
      <c r="A11" s="7" t="inlineStr">
        <is>
          <t>운송</t>
        </is>
      </c>
      <c r="B11" s="8">
        <f>물류!B11</f>
        <v/>
      </c>
      <c r="C11" s="9">
        <f>B11/$B$12</f>
        <v/>
      </c>
      <c r="D11" s="8">
        <f>B11*$B$14</f>
        <v/>
      </c>
      <c r="E11" s="7" t="inlineStr">
        <is>
          <t>물류</t>
        </is>
      </c>
    </row>
    <row r="12">
      <c r="A12" s="10" t="inlineStr">
        <is>
          <t>합계</t>
        </is>
      </c>
      <c r="B12" s="11">
        <f>SUM(B5:B11)</f>
        <v/>
      </c>
      <c r="C12" s="12">
        <f>SUM(C5:C11)</f>
        <v/>
      </c>
      <c r="D12" s="11">
        <f>B12*B14</f>
        <v/>
      </c>
      <c r="E12" s="4" t="n"/>
    </row>
    <row r="13">
      <c r="A13" s="4" t="n"/>
      <c r="B13" s="4" t="n"/>
      <c r="C13" s="4" t="n"/>
      <c r="D13" s="4" t="n"/>
      <c r="E13" s="4" t="n"/>
    </row>
    <row r="14">
      <c r="A14" s="4" t="inlineStr">
        <is>
          <t>연간 수량(개)</t>
        </is>
      </c>
      <c r="B14" s="13">
        <f>SUM(월별출하!B5:B16)</f>
        <v/>
      </c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inlineStr">
        <is>
          <t>※ 관리비·이윤은 뺀 제조원가 + 물류비 기준</t>
        </is>
      </c>
      <c r="B16" s="4" t="n"/>
      <c r="C16" s="4" t="n"/>
      <c r="D16" s="4" t="n"/>
      <c r="E16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44" customWidth="1" min="4" max="4"/>
  </cols>
  <sheetData>
    <row r="1">
      <c r="A1" s="14" t="inlineStr">
        <is>
          <t>교육 영상 시연용 가상 자료 · 회사·부품·고객·수치 모두 가명/예시</t>
        </is>
      </c>
      <c r="B1" s="4" t="n"/>
      <c r="C1" s="4" t="n"/>
      <c r="D1" s="4" t="n"/>
    </row>
    <row r="2">
      <c r="A2" s="4" t="n"/>
      <c r="B2" s="4" t="n"/>
      <c r="C2" s="4" t="n"/>
      <c r="D2" s="4" t="n"/>
    </row>
    <row r="3">
      <c r="A3" s="6" t="inlineStr">
        <is>
          <t>항목</t>
        </is>
      </c>
      <c r="B3" s="6" t="inlineStr">
        <is>
          <t>값</t>
        </is>
      </c>
      <c r="C3" s="6" t="inlineStr">
        <is>
          <t>단위</t>
        </is>
      </c>
      <c r="D3" s="6" t="inlineStr">
        <is>
          <t>비고</t>
        </is>
      </c>
    </row>
    <row r="4">
      <c r="A4" s="7" t="inlineStr">
        <is>
          <t>강종</t>
        </is>
      </c>
      <c r="B4" s="7" t="inlineStr">
        <is>
          <t>SAPH440</t>
        </is>
      </c>
      <c r="C4" s="7" t="inlineStr"/>
      <c r="D4" s="7" t="inlineStr">
        <is>
          <t>열연 강판</t>
        </is>
      </c>
    </row>
    <row r="5">
      <c r="A5" s="7" t="inlineStr">
        <is>
          <t>두께</t>
        </is>
      </c>
      <c r="B5" s="7" t="n">
        <v>3</v>
      </c>
      <c r="C5" s="7" t="inlineStr">
        <is>
          <t>mm</t>
        </is>
      </c>
      <c r="D5" s="7" t="inlineStr"/>
    </row>
    <row r="6">
      <c r="A6" s="7" t="inlineStr">
        <is>
          <t>제품 무게</t>
        </is>
      </c>
      <c r="B6" s="7" t="n">
        <v>0.72</v>
      </c>
      <c r="C6" s="7" t="inlineStr">
        <is>
          <t>kg</t>
        </is>
      </c>
      <c r="D6" s="7" t="inlineStr">
        <is>
          <t>도면 기준</t>
        </is>
      </c>
    </row>
    <row r="7">
      <c r="A7" s="7" t="inlineStr">
        <is>
          <t>블랭크 무게</t>
        </is>
      </c>
      <c r="B7" s="7" t="n">
        <v>1.2</v>
      </c>
      <c r="C7" s="7" t="inlineStr">
        <is>
          <t>kg</t>
        </is>
      </c>
      <c r="D7" s="7" t="inlineStr">
        <is>
          <t>펼친 판 한 장</t>
        </is>
      </c>
    </row>
    <row r="8">
      <c r="A8" s="7" t="inlineStr">
        <is>
          <t>소재 이용률</t>
        </is>
      </c>
      <c r="B8" s="9">
        <f>B6/B7</f>
        <v/>
      </c>
      <c r="C8" s="7" t="inlineStr"/>
      <c r="D8" s="7" t="inlineStr">
        <is>
          <t>제품 무게 ÷ 블랭크 무게</t>
        </is>
      </c>
    </row>
    <row r="9">
      <c r="A9" s="7" t="inlineStr">
        <is>
          <t>강판 단가</t>
        </is>
      </c>
      <c r="B9" s="7" t="n">
        <v>1050</v>
      </c>
      <c r="C9" s="7" t="inlineStr">
        <is>
          <t>원/kg</t>
        </is>
      </c>
      <c r="D9" s="7" t="inlineStr">
        <is>
          <t>2026년 10월 계약 단가 (가상)</t>
        </is>
      </c>
    </row>
    <row r="10">
      <c r="A10" s="7" t="inlineStr">
        <is>
          <t>스크랩 무게</t>
        </is>
      </c>
      <c r="B10" s="7">
        <f>B7-B6</f>
        <v/>
      </c>
      <c r="C10" s="7" t="inlineStr">
        <is>
          <t>kg</t>
        </is>
      </c>
      <c r="D10" s="7" t="inlineStr">
        <is>
          <t>블랭크 - 제품</t>
        </is>
      </c>
    </row>
    <row r="11">
      <c r="A11" s="7" t="inlineStr">
        <is>
          <t>스크랩 회수 단가</t>
        </is>
      </c>
      <c r="B11" s="7" t="n">
        <v>200</v>
      </c>
      <c r="C11" s="7" t="inlineStr">
        <is>
          <t>원/kg</t>
        </is>
      </c>
      <c r="D11" s="7" t="inlineStr">
        <is>
          <t>고철 매각 (가상)</t>
        </is>
      </c>
    </row>
    <row r="12">
      <c r="A12" s="7" t="inlineStr">
        <is>
          <t>소재비 (개당)</t>
        </is>
      </c>
      <c r="B12" s="8">
        <f>B7*B9-B10*B11</f>
        <v/>
      </c>
      <c r="C12" s="7" t="inlineStr">
        <is>
          <t>원</t>
        </is>
      </c>
      <c r="D12" s="7" t="inlineStr">
        <is>
          <t>블랭크 값 - 스크랩 회수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7" customWidth="1" min="1" max="1"/>
    <col width="18" customWidth="1" min="2" max="2"/>
    <col width="22" customWidth="1" min="3" max="3"/>
    <col width="11" customWidth="1" min="4" max="4"/>
    <col width="14" customWidth="1" min="5" max="5"/>
    <col width="36" customWidth="1" min="6" max="6"/>
  </cols>
  <sheetData>
    <row r="1">
      <c r="A1" s="14" t="inlineStr">
        <is>
          <t>교육 영상 시연용 가상 자료 · 회사·부품·고객·수치 모두 가명/예시</t>
        </is>
      </c>
      <c r="B1" s="4" t="n"/>
      <c r="C1" s="4" t="n"/>
      <c r="D1" s="4" t="n"/>
      <c r="E1" s="4" t="n"/>
      <c r="F1" s="4" t="n"/>
    </row>
    <row r="2">
      <c r="A2" s="4" t="n"/>
      <c r="B2" s="4" t="n"/>
      <c r="C2" s="4" t="n"/>
      <c r="D2" s="4" t="n"/>
      <c r="E2" s="4" t="n"/>
      <c r="F2" s="4" t="n"/>
    </row>
    <row r="3">
      <c r="A3" s="6" t="inlineStr">
        <is>
          <t>순서</t>
        </is>
      </c>
      <c r="B3" s="6" t="inlineStr">
        <is>
          <t>공정</t>
        </is>
      </c>
      <c r="C3" s="6" t="inlineStr">
        <is>
          <t>설비</t>
        </is>
      </c>
      <c r="D3" s="6" t="inlineStr">
        <is>
          <t>사이클(초)</t>
        </is>
      </c>
      <c r="E3" s="6" t="inlineStr">
        <is>
          <t>개당 비용(원)</t>
        </is>
      </c>
      <c r="F3" s="6" t="inlineStr">
        <is>
          <t>비고</t>
        </is>
      </c>
    </row>
    <row r="4">
      <c r="A4" s="7" t="n">
        <v>1</v>
      </c>
      <c r="B4" s="7" t="inlineStr">
        <is>
          <t>블랭킹</t>
        </is>
      </c>
      <c r="C4" s="7" t="inlineStr">
        <is>
          <t>프레스 400톤 #2</t>
        </is>
      </c>
      <c r="D4" s="7" t="n">
        <v>6</v>
      </c>
      <c r="E4" s="7" t="n">
        <v>80</v>
      </c>
      <c r="F4" s="7" t="inlineStr"/>
    </row>
    <row r="5">
      <c r="A5" s="7" t="n">
        <v>2</v>
      </c>
      <c r="B5" s="7" t="inlineStr">
        <is>
          <t>1차 성형</t>
        </is>
      </c>
      <c r="C5" s="7" t="inlineStr">
        <is>
          <t>프레스 400톤 #2</t>
        </is>
      </c>
      <c r="D5" s="7" t="n">
        <v>6</v>
      </c>
      <c r="E5" s="7" t="n">
        <v>80</v>
      </c>
      <c r="F5" s="7" t="inlineStr"/>
    </row>
    <row r="6">
      <c r="A6" s="7" t="n">
        <v>3</v>
      </c>
      <c r="B6" s="7" t="inlineStr">
        <is>
          <t>2차 성형</t>
        </is>
      </c>
      <c r="C6" s="7" t="inlineStr">
        <is>
          <t>프레스 300톤 #4</t>
        </is>
      </c>
      <c r="D6" s="7" t="n">
        <v>6</v>
      </c>
      <c r="E6" s="7" t="n">
        <v>80</v>
      </c>
      <c r="F6" s="7" t="inlineStr"/>
    </row>
    <row r="7">
      <c r="A7" s="7" t="n">
        <v>4</v>
      </c>
      <c r="B7" s="7" t="inlineStr">
        <is>
          <t>피어싱(구멍)</t>
        </is>
      </c>
      <c r="C7" s="7" t="inlineStr">
        <is>
          <t>프레스 300톤 #4</t>
        </is>
      </c>
      <c r="D7" s="7" t="n">
        <v>5</v>
      </c>
      <c r="E7" s="7" t="n">
        <v>80</v>
      </c>
      <c r="F7" s="7" t="inlineStr">
        <is>
          <t>Ø12 구멍 2개</t>
        </is>
      </c>
    </row>
    <row r="8">
      <c r="A8" s="7" t="n">
        <v>5</v>
      </c>
      <c r="B8" s="7" t="inlineStr">
        <is>
          <t>트리밍</t>
        </is>
      </c>
      <c r="C8" s="7" t="inlineStr">
        <is>
          <t>프레스 200톤 #5</t>
        </is>
      </c>
      <c r="D8" s="7" t="n">
        <v>5</v>
      </c>
      <c r="E8" s="7" t="n">
        <v>80</v>
      </c>
      <c r="F8" s="7" t="inlineStr"/>
    </row>
    <row r="9">
      <c r="A9" s="7" t="n">
        <v>6</v>
      </c>
      <c r="B9" s="7" t="inlineStr">
        <is>
          <t>너트 공급</t>
        </is>
      </c>
      <c r="C9" s="7" t="inlineStr">
        <is>
          <t>구매품</t>
        </is>
      </c>
      <c r="D9" s="7" t="inlineStr"/>
      <c r="E9" s="7" t="n">
        <v>70</v>
      </c>
      <c r="F9" s="7" t="inlineStr">
        <is>
          <t>M10 용접 너트 2개 × 35원</t>
        </is>
      </c>
    </row>
    <row r="10">
      <c r="A10" s="7" t="n">
        <v>7</v>
      </c>
      <c r="B10" s="7" t="inlineStr">
        <is>
          <t>너트 용접</t>
        </is>
      </c>
      <c r="C10" s="7" t="inlineStr">
        <is>
          <t>프로젝션 용접기 #1</t>
        </is>
      </c>
      <c r="D10" s="7" t="n">
        <v>14</v>
      </c>
      <c r="E10" s="7" t="n">
        <v>120</v>
      </c>
      <c r="F10" s="7" t="inlineStr">
        <is>
          <t>2개 용접, 공정 사이 운반 포함</t>
        </is>
      </c>
    </row>
    <row r="11">
      <c r="A11" s="7" t="n">
        <v>8</v>
      </c>
      <c r="B11" s="7" t="inlineStr">
        <is>
          <t>전착 도장</t>
        </is>
      </c>
      <c r="C11" s="7" t="inlineStr">
        <is>
          <t>도장 라인</t>
        </is>
      </c>
      <c r="D11" s="7" t="inlineStr"/>
      <c r="E11" s="7" t="n">
        <v>320</v>
      </c>
      <c r="F11" s="7" t="inlineStr">
        <is>
          <t>외주 도장 (가상)</t>
        </is>
      </c>
    </row>
    <row r="12">
      <c r="A12" s="7" t="n">
        <v>9</v>
      </c>
      <c r="B12" s="7" t="inlineStr">
        <is>
          <t>검사</t>
        </is>
      </c>
      <c r="C12" s="7" t="inlineStr">
        <is>
          <t>검사대</t>
        </is>
      </c>
      <c r="D12" s="7" t="n">
        <v>10</v>
      </c>
      <c r="E12" s="7" t="n">
        <v>60</v>
      </c>
      <c r="F12" s="7" t="inlineStr">
        <is>
          <t>외관·구멍 위치</t>
        </is>
      </c>
    </row>
    <row r="13">
      <c r="A13" s="7" t="n">
        <v>10</v>
      </c>
      <c r="B13" s="7" t="inlineStr">
        <is>
          <t>포장</t>
        </is>
      </c>
      <c r="C13" s="7" t="inlineStr">
        <is>
          <t>포장대</t>
        </is>
      </c>
      <c r="D13" s="7" t="inlineStr"/>
      <c r="E13" s="7" t="inlineStr"/>
      <c r="F13" s="7" t="inlineStr">
        <is>
          <t>물류 시트 참고</t>
        </is>
      </c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15" t="inlineStr">
        <is>
          <t>프레스 합계</t>
        </is>
      </c>
      <c r="E15" s="4">
        <f>SUM(E4:E8)</f>
        <v/>
      </c>
      <c r="F15" s="4" t="n"/>
    </row>
    <row r="16">
      <c r="A16" s="4" t="n"/>
      <c r="B16" s="4" t="n"/>
      <c r="C16" s="4" t="n"/>
      <c r="D16" s="15" t="inlineStr">
        <is>
          <t>너트·용접 합계</t>
        </is>
      </c>
      <c r="E16" s="4">
        <f>E9+E10</f>
        <v/>
      </c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16" t="inlineStr">
        <is>
          <t>현장 메모: 공정 사이에 반제품을 상자로 옮기며 대기 발생 (생산팀 의견, 가상)</t>
        </is>
      </c>
      <c r="B18" s="4" t="n"/>
      <c r="C18" s="4" t="n"/>
      <c r="D18" s="4" t="n"/>
      <c r="E18" s="4" t="n"/>
      <c r="F18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44" customWidth="1" min="4" max="4"/>
  </cols>
  <sheetData>
    <row r="1">
      <c r="A1" s="14" t="inlineStr">
        <is>
          <t>교육 영상 시연용 가상 자료 · 회사·부품·고객·수치 모두 가명/예시</t>
        </is>
      </c>
      <c r="B1" s="4" t="n"/>
      <c r="C1" s="4" t="n"/>
      <c r="D1" s="4" t="n"/>
    </row>
    <row r="2">
      <c r="A2" s="4" t="n"/>
      <c r="B2" s="4" t="n"/>
      <c r="C2" s="4" t="n"/>
      <c r="D2" s="4" t="n"/>
    </row>
    <row r="3">
      <c r="A3" s="6" t="inlineStr">
        <is>
          <t>항목</t>
        </is>
      </c>
      <c r="B3" s="6" t="inlineStr">
        <is>
          <t>값</t>
        </is>
      </c>
      <c r="C3" s="6" t="inlineStr">
        <is>
          <t>단위</t>
        </is>
      </c>
      <c r="D3" s="6" t="inlineStr">
        <is>
          <t>비고</t>
        </is>
      </c>
    </row>
    <row r="4">
      <c r="A4" s="7" t="inlineStr">
        <is>
          <t>포장 상자</t>
        </is>
      </c>
      <c r="B4" s="7" t="inlineStr">
        <is>
          <t>골판지 (일회용)</t>
        </is>
      </c>
      <c r="C4" s="7" t="inlineStr"/>
      <c r="D4" s="7" t="inlineStr">
        <is>
          <t>고객사 입고 후 폐기</t>
        </is>
      </c>
    </row>
    <row r="5">
      <c r="A5" s="7" t="inlineStr">
        <is>
          <t>상자 값</t>
        </is>
      </c>
      <c r="B5" s="7" t="n">
        <v>1440</v>
      </c>
      <c r="C5" s="7" t="inlineStr">
        <is>
          <t>원/상자</t>
        </is>
      </c>
      <c r="D5" s="7" t="inlineStr">
        <is>
          <t>완충재 포함</t>
        </is>
      </c>
    </row>
    <row r="6">
      <c r="A6" s="7" t="inlineStr">
        <is>
          <t>상자당 수량</t>
        </is>
      </c>
      <c r="B6" s="7" t="n">
        <v>40</v>
      </c>
      <c r="C6" s="7" t="inlineStr">
        <is>
          <t>개</t>
        </is>
      </c>
      <c r="D6" s="7" t="inlineStr">
        <is>
          <t>칸막이 4단</t>
        </is>
      </c>
    </row>
    <row r="7">
      <c r="A7" s="7" t="inlineStr">
        <is>
          <t>포장비 (개당)</t>
        </is>
      </c>
      <c r="B7" s="7">
        <f>B5/B6</f>
        <v/>
      </c>
      <c r="C7" s="7" t="inlineStr">
        <is>
          <t>원</t>
        </is>
      </c>
      <c r="D7" s="7" t="inlineStr"/>
    </row>
    <row r="8">
      <c r="A8" s="7" t="inlineStr">
        <is>
          <t>운송 구간</t>
        </is>
      </c>
      <c r="B8" s="7" t="inlineStr">
        <is>
          <t>평택 → 울산</t>
        </is>
      </c>
      <c r="C8" s="7" t="inlineStr"/>
      <c r="D8" s="7" t="inlineStr">
        <is>
          <t>한빛자동차 울산 공장 (가명)</t>
        </is>
      </c>
    </row>
    <row r="9">
      <c r="A9" s="7" t="inlineStr">
        <is>
          <t>트럭 1회 운임</t>
        </is>
      </c>
      <c r="B9" s="7" t="n">
        <v>520000</v>
      </c>
      <c r="C9" s="7" t="inlineStr">
        <is>
          <t>원</t>
        </is>
      </c>
      <c r="D9" s="7" t="inlineStr">
        <is>
          <t>11톤 (가상)</t>
        </is>
      </c>
    </row>
    <row r="10">
      <c r="A10" s="7" t="inlineStr">
        <is>
          <t>트럭 1회 적재</t>
        </is>
      </c>
      <c r="B10" s="7" t="n">
        <v>10000</v>
      </c>
      <c r="C10" s="7" t="inlineStr">
        <is>
          <t>개</t>
        </is>
      </c>
      <c r="D10" s="7" t="inlineStr">
        <is>
          <t>상자 250개, 부피가 먼저 참</t>
        </is>
      </c>
    </row>
    <row r="11">
      <c r="A11" s="7" t="inlineStr">
        <is>
          <t>운송비 (개당)</t>
        </is>
      </c>
      <c r="B11" s="7">
        <f>B9/B10</f>
        <v/>
      </c>
      <c r="C11" s="7" t="inlineStr">
        <is>
          <t>원</t>
        </is>
      </c>
      <c r="D11" s="7" t="inlineStr"/>
    </row>
    <row r="12">
      <c r="A12" s="7" t="inlineStr">
        <is>
          <t>월 출하 횟수</t>
        </is>
      </c>
      <c r="B12" s="7" t="n">
        <v>2</v>
      </c>
      <c r="C12" s="7" t="inlineStr">
        <is>
          <t>회</t>
        </is>
      </c>
      <c r="D12" s="7" t="inlineStr">
        <is>
          <t>월 2만 개 기준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</cols>
  <sheetData>
    <row r="1">
      <c r="A1" s="14" t="inlineStr">
        <is>
          <t>교육 영상 시연용 가상 자료 · 회사·부품·고객·수치 모두 가명/예시</t>
        </is>
      </c>
      <c r="B1" s="4" t="n"/>
      <c r="C1" s="4" t="n"/>
    </row>
    <row r="2">
      <c r="A2" s="4" t="n"/>
      <c r="B2" s="4" t="n"/>
      <c r="C2" s="4" t="n"/>
    </row>
    <row r="3">
      <c r="A3" s="4" t="n"/>
      <c r="B3" s="4" t="n"/>
      <c r="C3" s="4" t="n"/>
    </row>
    <row r="4">
      <c r="A4" s="6" t="inlineStr">
        <is>
          <t>월</t>
        </is>
      </c>
      <c r="B4" s="6" t="inlineStr">
        <is>
          <t>출하 수량(개)</t>
        </is>
      </c>
      <c r="C4" s="6" t="inlineStr">
        <is>
          <t>트럭 횟수</t>
        </is>
      </c>
    </row>
    <row r="5">
      <c r="A5" s="17" t="inlineStr">
        <is>
          <t>1월</t>
        </is>
      </c>
      <c r="B5" s="18" t="n">
        <v>18000</v>
      </c>
      <c r="C5" s="17">
        <f>ROUNDUP(B5/10000,0)</f>
        <v/>
      </c>
    </row>
    <row r="6">
      <c r="A6" s="17" t="inlineStr">
        <is>
          <t>2월</t>
        </is>
      </c>
      <c r="B6" s="18" t="n">
        <v>19000</v>
      </c>
      <c r="C6" s="17">
        <f>ROUNDUP(B6/10000,0)</f>
        <v/>
      </c>
    </row>
    <row r="7">
      <c r="A7" s="17" t="inlineStr">
        <is>
          <t>3월</t>
        </is>
      </c>
      <c r="B7" s="18" t="n">
        <v>21000</v>
      </c>
      <c r="C7" s="17">
        <f>ROUNDUP(B7/10000,0)</f>
        <v/>
      </c>
    </row>
    <row r="8">
      <c r="A8" s="17" t="inlineStr">
        <is>
          <t>4월</t>
        </is>
      </c>
      <c r="B8" s="18" t="n">
        <v>20000</v>
      </c>
      <c r="C8" s="17">
        <f>ROUNDUP(B8/10000,0)</f>
        <v/>
      </c>
    </row>
    <row r="9">
      <c r="A9" s="17" t="inlineStr">
        <is>
          <t>5월</t>
        </is>
      </c>
      <c r="B9" s="18" t="n">
        <v>20000</v>
      </c>
      <c r="C9" s="17">
        <f>ROUNDUP(B9/10000,0)</f>
        <v/>
      </c>
    </row>
    <row r="10">
      <c r="A10" s="17" t="inlineStr">
        <is>
          <t>6월</t>
        </is>
      </c>
      <c r="B10" s="18" t="n">
        <v>21000</v>
      </c>
      <c r="C10" s="17">
        <f>ROUNDUP(B10/10000,0)</f>
        <v/>
      </c>
    </row>
    <row r="11">
      <c r="A11" s="17" t="inlineStr">
        <is>
          <t>7월</t>
        </is>
      </c>
      <c r="B11" s="18" t="n">
        <v>19000</v>
      </c>
      <c r="C11" s="17">
        <f>ROUNDUP(B11/10000,0)</f>
        <v/>
      </c>
    </row>
    <row r="12">
      <c r="A12" s="17" t="inlineStr">
        <is>
          <t>8월</t>
        </is>
      </c>
      <c r="B12" s="18" t="n">
        <v>18000</v>
      </c>
      <c r="C12" s="17">
        <f>ROUNDUP(B12/10000,0)</f>
        <v/>
      </c>
    </row>
    <row r="13">
      <c r="A13" s="17" t="inlineStr">
        <is>
          <t>9월</t>
        </is>
      </c>
      <c r="B13" s="18" t="n">
        <v>21000</v>
      </c>
      <c r="C13" s="17">
        <f>ROUNDUP(B13/10000,0)</f>
        <v/>
      </c>
    </row>
    <row r="14">
      <c r="A14" s="17" t="inlineStr">
        <is>
          <t>10월</t>
        </is>
      </c>
      <c r="B14" s="18" t="n">
        <v>22000</v>
      </c>
      <c r="C14" s="17">
        <f>ROUNDUP(B14/10000,0)</f>
        <v/>
      </c>
    </row>
    <row r="15">
      <c r="A15" s="17" t="inlineStr">
        <is>
          <t>11월</t>
        </is>
      </c>
      <c r="B15" s="18" t="n">
        <v>21000</v>
      </c>
      <c r="C15" s="17">
        <f>ROUNDUP(B15/10000,0)</f>
        <v/>
      </c>
    </row>
    <row r="16">
      <c r="A16" s="17" t="inlineStr">
        <is>
          <t>12월</t>
        </is>
      </c>
      <c r="B16" s="18" t="n">
        <v>20000</v>
      </c>
      <c r="C16" s="17">
        <f>ROUNDUP(B16/10000,0)</f>
        <v/>
      </c>
    </row>
    <row r="17">
      <c r="A17" s="4" t="inlineStr">
        <is>
          <t>합계</t>
        </is>
      </c>
      <c r="B17" s="13">
        <f>SUM(B5:B16)</f>
        <v/>
      </c>
      <c r="C1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2026-11-02T14:21:28Z</dcterms:created>
  <dcterms:modified xmlns:dcterms="http://purl.org/dc/terms/" xmlns:xsi="http://www.w3.org/2001/XMLSchema-instance" xsi:type="dcterms:W3CDTF">2026-11-02T14:21:28Z</dcterms:modified>
</cp:coreProperties>
</file>