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조건" sheetId="2" state="visible" r:id="rId2"/>
    <sheet xmlns:r="http://schemas.openxmlformats.org/officeDocument/2006/relationships" name="비용비교" sheetId="3" state="visible" r:id="rId3"/>
    <sheet xmlns:r="http://schemas.openxmlformats.org/officeDocument/2006/relationships" name="후보대조" sheetId="4" state="visible" r:id="rId4"/>
    <sheet xmlns:r="http://schemas.openxmlformats.org/officeDocument/2006/relationships" name="불량률변화" sheetId="5" state="visible" r:id="rId5"/>
    <sheet xmlns:r="http://schemas.openxmlformats.org/officeDocument/2006/relationships" name="미확인" sheetId="6" state="visible" r:id="rId6"/>
  </sheets>
  <definedNames>
    <definedName name="_xlnm.Print_Titles" localSheetId="0">'안내'!$1:$4</definedName>
    <definedName name="_xlnm.Print_Titles" localSheetId="1">'조건'!$1:$4</definedName>
    <definedName name="_xlnm._FilterDatabase" localSheetId="2" hidden="1">'비용비교'!$A$4:$L$8</definedName>
    <definedName name="_xlnm.Print_Titles" localSheetId="2">'비용비교'!$1:$4</definedName>
    <definedName name="_xlnm._FilterDatabase" localSheetId="3" hidden="1">'후보대조'!$A$4:$F$8</definedName>
    <definedName name="_xlnm.Print_Titles" localSheetId="3">'후보대조'!$1:$4</definedName>
    <definedName name="_xlnm._FilterDatabase" localSheetId="4" hidden="1">'불량률변화'!$A$4:$F$6</definedName>
    <definedName name="_xlnm.Print_Titles" localSheetId="4">'불량률변화'!$1:$4</definedName>
    <definedName name="_xlnm._FilterDatabase" localSheetId="5" hidden="1">'미확인'!$A$4:$D$9</definedName>
    <definedName name="_xlnm.Print_Titles" localSheetId="5">'미확인'!$1:$4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D43"/>
      <sz val="11"/>
    </font>
  </fonts>
  <fills count="4">
    <fill>
      <patternFill/>
    </fill>
    <fill>
      <patternFill patternType="gray125"/>
    </fill>
    <fill>
      <patternFill patternType="solid">
        <fgColor rgb="00D9EFFF"/>
      </patternFill>
    </fill>
    <fill>
      <patternFill patternType="solid">
        <fgColor rgb="00F0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9" fontId="1" fillId="3" borderId="0" applyAlignment="1" pivotButton="0" quotePrefix="0" xfId="0">
      <alignment vertical="center" wrapText="1"/>
    </xf>
    <xf numFmtId="4" fontId="1" fillId="3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  <xf numFmtId="9" fontId="1" fillId="0" borderId="0" applyAlignment="1" pivotButton="0" quotePrefix="0" xfId="0">
      <alignment vertical="center" wrapText="1"/>
    </xf>
    <xf numFmtId="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" t="inlineStr">
        <is>
          <t>교육 영상 시연용 가상 자료</t>
        </is>
      </c>
    </row>
    <row r="2">
      <c r="A2" s="2" t="inlineStr">
        <is>
          <t>완성 예시 · 소재 검토표와 양품 기준 비용</t>
        </is>
      </c>
    </row>
    <row r="3">
      <c r="A3" s="2" t="inlineStr">
        <is>
          <t>대현테크 연구소 · 평택 2공장 (가명)</t>
        </is>
      </c>
    </row>
    <row r="4" ht="32" customHeight="1">
      <c r="A4" s="1" t="inlineStr">
        <is>
          <t>DH-CV02 비구조용 배선 보호커버 (가명)</t>
        </is>
      </c>
    </row>
    <row r="5" ht="42" customHeight="1">
      <c r="A5" s="3" t="inlineStr">
        <is>
          <t>모든 단가·물성·기준·불량률은 가상 예시. 실제 소재 자료가 아님.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>
      <c r="A2" s="2" t="inlineStr">
        <is>
          <t>항목</t>
        </is>
      </c>
      <c r="B2" s="2" t="inlineStr">
        <is>
          <t>값</t>
        </is>
      </c>
    </row>
    <row r="3">
      <c r="A3" s="2" t="inlineStr">
        <is>
          <t>연간 양품 수</t>
        </is>
      </c>
      <c r="B3" s="2" t="n">
        <v>120000</v>
      </c>
    </row>
    <row r="4" ht="32" customHeight="1">
      <c r="A4" s="1" t="inlineStr">
        <is>
          <t>A 1회 시험비</t>
        </is>
      </c>
      <c r="B4" s="1" t="n">
        <v>1200000</v>
      </c>
    </row>
    <row r="5" ht="42" customHeight="1">
      <c r="A5" s="3" t="inlineStr">
        <is>
          <t>단가 조건</t>
        </is>
      </c>
      <c r="B5" s="3" t="inlineStr">
        <is>
          <t>부가세 별도·운송 포함</t>
        </is>
      </c>
    </row>
    <row r="6" ht="42" customHeight="1">
      <c r="A6" s="2" t="inlineStr">
        <is>
          <t>비교 범위</t>
        </is>
      </c>
      <c r="B6" s="2" t="inlineStr">
        <is>
          <t>일반 가공비 동일, 회수재 수익 0, 연간 전량 전환 가정</t>
        </is>
      </c>
    </row>
    <row r="7" ht="42" customHeight="1">
      <c r="A7" s="3" t="inlineStr">
        <is>
          <t>불량률 상태</t>
        </is>
      </c>
      <c r="B7" s="3" t="inlineStr">
        <is>
          <t>현재 2%, A 3%, B 5%, C 3% · 후보는 추정</t>
        </is>
      </c>
    </row>
    <row r="8" ht="42" customHeight="1">
      <c r="A8" s="2" t="inlineStr">
        <is>
          <t>해석</t>
        </is>
      </c>
      <c r="B8" s="2" t="inlineStr">
        <is>
          <t>검토·시험 전, 실측 절감 아님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L8"/>
  <ns0:sheetViews>
    <ns0:sheetView showGridLines="0" workbookViewId="0">
      <ns0:pane xSplit="2" ySplit="4" topLeftCell="C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19" customWidth="1" min="3" max="3"/>
    <ns0:col width="19" customWidth="1" min="4" max="4"/>
    <ns0:col width="19" customWidth="1" min="5" max="5"/>
    <ns0:col width="19" customWidth="1" min="6" max="6"/>
    <ns0:col width="19" customWidth="1" min="7" max="7"/>
    <ns0:col width="19" customWidth="1" min="8" max="8"/>
    <ns0:col width="19" customWidth="1" min="9" max="9"/>
    <ns0:col width="19" customWidth="1" min="10" max="10"/>
    <ns0:col width="19" customWidth="1" min="11" max="11"/>
    <ns0:col width="19" customWidth="1" min="12" max="12"/>
  </ns0:cols>
  <ns0:sheetData>
    <ns0:row r="1" ht="28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  <ns0:c r="L1" s="1" t="n"/>
    </ns0:row>
    <ns0:row r="2">
      <ns0:c r="A2" s="2" t="inlineStr">
        <ns0:is>
          <ns0:t>DH-CV02 비구조용 배선 보호커버 (가명)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  <ns0:c r="I2" s="2" t="n"/>
      <ns0:c r="J2" s="2" t="n"/>
      <ns0:c r="K2" s="2" t="n"/>
      <ns0:c r="L2" s="2" t="n"/>
    </ns0:row>
    <ns0:row r="3">
      <ns0:c r="A3" s="2" t="n"/>
      <ns0:c r="B3" s="2" t="n"/>
      <ns0:c r="C3" s="2" t="n"/>
      <ns0:c r="D3" s="2" t="n"/>
      <ns0:c r="E3" s="2" t="n"/>
      <ns0:c r="F3" s="2" t="n"/>
      <ns0:c r="G3" s="2" t="n"/>
      <ns0:c r="H3" s="2" t="n"/>
      <ns0:c r="I3" s="2" t="n"/>
      <ns0:c r="J3" s="2" t="n"/>
      <ns0:c r="K3" s="2" t="n"/>
      <ns0:c r="L3" s="2" t="n"/>
    </ns0:row>
    <ns0:row r="4" ht="32" customHeight="1">
      <ns0:c r="A4" s="1" t="inlineStr">
        <ns0:is>
          <ns0:t>소재</ns0:t>
        </ns0:is>
      </ns0:c>
      <ns0:c r="B4" s="1" t="inlineStr">
        <ns0:is>
          <ns0:t>등급</ns0:t>
        </ns0:is>
      </ns0:c>
      <ns0:c r="C4" s="1" t="inlineStr">
        <ns0:is>
          <ns0:t>단가 원/kg</ns0:t>
        </ns0:is>
      </ns0:c>
      <ns0:c r="D4" s="1" t="inlineStr">
        <ns0:is>
          <ns0:t>투입 kg/개</ns0:t>
        </ns0:is>
      </ns0:c>
      <ns0:c r="E4" s="1" t="inlineStr">
        <ns0:is>
          <ns0:t>불량률</ns0:t>
        </ns0:is>
      </ns0:c>
      <ns0:c r="F4" s="1" t="inlineStr">
        <ns0:is>
          <ns0:t>추가 원/투입개</ns0:t>
        </ns0:is>
      </ns0:c>
      <ns0:c r="G4" s="1" t="inlineStr">
        <ns0:is>
          <ns0:t>원/양품개</ns0:t>
        </ns0:is>
      </ns0:c>
      <ns0:c r="H4" s="1" t="inlineStr">
        <ns0:is>
          <ns0:t>연간 원가(원)</ns0:t>
        </ns0:is>
      </ns0:c>
      <ns0:c r="I4" s="1" t="inlineStr">
        <ns0:is>
          <ns0:t>연간 절감(원)</ns0:t>
        </ns0:is>
      </ns0:c>
      <ns0:c r="J4" s="1" t="inlineStr">
        <ns0:is>
          <ns0:t>1회 시험비(원)</ns0:t>
        </ns0:is>
      </ns0:c>
      <ns0:c r="K4" s="1" t="inlineStr">
        <ns0:is>
          <ns0:t>첫해 순절감(원)</ns0:t>
        </ns0:is>
      </ns0:c>
      <ns0:c r="L4" s="1" t="inlineStr">
        <ns0:is>
          <ns0:t>판단</ns0:t>
        </ns0:is>
      </ns0:c>
    </ns0:row>
    <ns0:row r="5" ht="42" customHeight="1">
      <ns0:c r="A5" s="3" t="inlineStr">
        <ns0:is>
          <ns0:t>현재</ns0:t>
        </ns0:is>
      </ns0:c>
      <ns0:c r="B5" s="3" t="inlineStr">
        <ns0:is>
          <ns0:t>PA66-GF30</ns0:t>
        </ns0:is>
      </ns0:c>
      <ns0:c r="C5" s="3" t="n">
        <ns0:v>3800</ns0:v>
      </ns0:c>
      <ns0:c r="D5" s="3" t="n">
        <ns0:v>0.1</ns0:v>
      </ns0:c>
      <ns0:c r="E5" s="4" t="n">
        <ns0:v>0.02</ns0:v>
      </ns0:c>
      <ns0:c r="F5" s="3" t="n">
        <ns0:v>0</ns0:v>
      </ns0:c>
      <ns0:c r="G5" s="5">
        <ns0:f>(C5*D5+F5)/(1-E5)</ns0:f>
        <ns0:v>387.7551020408163</ns0:v>
      </ns0:c>
      <ns0:c r="H5" s="6">
        <ns0:f>G5*'조건'!B3</ns0:f>
        <ns0:v>46530612.24489796</ns0:v>
      </ns0:c>
      <ns0:c r="I5" s="6">
        <ns0:f>$H$5-H5</ns0:f>
        <ns0:v>0</ns0:v>
      </ns0:c>
      <ns0:c r="J5" s="6" t="n">
        <ns0:v>0</ns0:v>
      </ns0:c>
      <ns0:c r="K5" s="6">
        <ns0:f>I5-J5</ns0:f>
        <ns0:v>0</ns0:v>
      </ns0:c>
      <ns0:c r="L5" s="3" t="inlineStr">
        <ns0:is>
          <ns0:t>현행 유지</ns0:t>
        </ns0:is>
      </ns0:c>
    </ns0:row>
    <ns0:row r="6" ht="42" customHeight="1">
      <ns0:c r="A6" s="2" t="inlineStr">
        <ns0:is>
          <ns0:t>A</ns0:t>
        </ns0:is>
      </ns0:c>
      <ns0:c r="B6" s="2" t="inlineStr">
        <ns0:is>
          <ns0:t>PA6-GF30</ns0:t>
        </ns0:is>
      </ns0:c>
      <ns0:c r="C6" s="2" t="n">
        <ns0:v>3300</ns0:v>
      </ns0:c>
      <ns0:c r="D6" s="2" t="n">
        <ns0:v>0.1</ns0:v>
      </ns0:c>
      <ns0:c r="E6" s="7" t="n">
        <ns0:v>0.03</ns0:v>
      </ns0:c>
      <ns0:c r="F6" s="2" t="n">
        <ns0:v>12</ns0:v>
      </ns0:c>
      <ns0:c r="G6" s="8">
        <ns0:f>(C6*D6+F6)/(1-E6)</ns0:f>
        <ns0:v>352.5773195876289</ns0:v>
      </ns0:c>
      <ns0:c r="H6" s="9">
        <ns0:f>G6*'조건'!B3</ns0:f>
        <ns0:v>42309278.35051547</ns0:v>
      </ns0:c>
      <ns0:c r="I6" s="9">
        <ns0:f>$H$5-H6</ns0:f>
        <ns0:v>4221333.894382492</ns0:v>
      </ns0:c>
      <ns0:c r="J6" s="9" t="n">
        <ns0:v>1200000</ns0:v>
      </ns0:c>
      <ns0:c r="K6" s="9">
        <ns0:f>I6-J6</ns0:f>
        <ns0:v>3021333.8943824917</ns0:v>
      </ns0:c>
      <ns0:c r="L6" s="2" t="inlineStr">
        <ns0:is>
          <ns0:t>우선 시험 후보</ns0:t>
        </ns0:is>
      </ns0:c>
    </ns0:row>
    <ns0:row r="7" ht="42" customHeight="1">
      <ns0:c r="A7" s="3" t="inlineStr">
        <ns0:is>
          <ns0:t>B</ns0:t>
        </ns0:is>
      </ns0:c>
      <ns0:c r="B7" s="3" t="inlineStr">
        <ns0:is>
          <ns0:t>PP-GF30</ns0:t>
        </ns0:is>
      </ns0:c>
      <ns0:c r="C7" s="3" t="n">
        <ns0:v>2900</ns0:v>
      </ns0:c>
      <ns0:c r="D7" s="3" t="n">
        <ns0:v>0.1</ns0:v>
      </ns0:c>
      <ns0:c r="E7" s="4" t="n">
        <ns0:v>0.05</ns0:v>
      </ns0:c>
      <ns0:c r="F7" s="3" t="n">
        <ns0:v>30</ns0:v>
      </ns0:c>
      <ns0:c r="G7" s="5">
        <ns0:f>(C7*D7+F7)/(1-E7)</ns0:f>
        <ns0:v>336.8421052631579</ns0:v>
      </ns0:c>
      <ns0:c r="H7" s="6">
        <ns0:f>G7*'조건'!B3</ns0:f>
        <ns0:v>40421052.63157895</ns0:v>
      </ns0:c>
      <ns0:c r="I7" s="6">
        <ns0:f>$H$5-H7</ns0:f>
        <ns0:v>6109559.61331901</ns0:v>
      </ns0:c>
      <ns0:c r="J7" s="6" t="inlineStr">
        <ns0:is>
          <ns0:t>미산정</ns0:t>
        </ns0:is>
      </ns0:c>
      <ns0:c r="K7" s="6" t="inlineStr">
        <ns0:is>
          <ns0:t>미산정</ns0:t>
        </ns0:is>
      </ns0:c>
      <ns0:c r="L7" s="3" t="inlineStr">
        <ns0:is>
          <ns0:t>현 조건 검토 제외</ns0:t>
        </ns0:is>
      </ns0:c>
    </ns0:row>
    <ns0:row r="8" ht="42" customHeight="1">
      <ns0:c r="A8" s="2" t="inlineStr">
        <ns0:is>
          <ns0:t>C</ns0:t>
        </ns0:is>
      </ns0:c>
      <ns0:c r="B8" s="2" t="inlineStr">
        <ns0:is>
          <ns0:t>PA66-GF30</ns0:t>
        </ns0:is>
      </ns0:c>
      <ns0:c r="C8" s="2" t="n">
        <ns0:v>3500</ns0:v>
      </ns0:c>
      <ns0:c r="D8" s="2" t="n">
        <ns0:v>0.1</ns0:v>
      </ns0:c>
      <ns0:c r="E8" s="7" t="n">
        <ns0:v>0.03</ns0:v>
      </ns0:c>
      <ns0:c r="F8" s="2" t="n">
        <ns0:v>0</ns0:v>
      </ns0:c>
      <ns0:c r="G8" s="8">
        <ns0:f>(C8*D8+F8)/(1-E8)</ns0:f>
        <ns0:v>360.82474226804123</ns0:v>
      </ns0:c>
      <ns0:c r="H8" s="9">
        <ns0:f>G8*'조건'!B3</ns0:f>
        <ns0:v>43298969.072164945</ns0:v>
      </ns0:c>
      <ns0:c r="I8" s="9">
        <ns0:f>$H$5-H8</ns0:f>
        <ns0:v>3231643.1727330163</ns0:v>
      </ns0:c>
      <ns0:c r="J8" s="9" t="inlineStr">
        <ns0:is>
          <ns0:t>미산정</ns0:t>
        </ns0:is>
      </ns0:c>
      <ns0:c r="K8" s="9" t="inlineStr">
        <ns0:is>
          <ns0:t>미산정</ns0:t>
        </ns0:is>
      </ns0:c>
      <ns0:c r="L8" s="2" t="inlineStr">
        <ns0:is>
          <ns0:t>예비 시험 후보</ns0:t>
        </ns0:is>
      </ns0:c>
    </ns0:row>
  </ns0:sheetData>
  <ns0:autoFilter ref="A4:L8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자료&amp;R&amp;P쪽</ns0:oddFooter>
    <ns0:evenHeader/>
    <ns0:evenFooter/>
    <ns0:firstHeader/>
    <ns0:firstFooter/>
  </ns0:headerFooter>
</ns0: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DH-CV02 비구조용 배선 보호커버 (가명)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2" customHeight="1">
      <c r="A4" s="1" t="inlineStr">
        <is>
          <t>소재</t>
        </is>
      </c>
      <c r="B4" s="1" t="inlineStr">
        <is>
          <t>내열 ℃</t>
        </is>
      </c>
      <c r="C4" s="1" t="inlineStr">
        <is>
          <t>인장 MPa</t>
        </is>
      </c>
      <c r="D4" s="1" t="inlineStr">
        <is>
          <t>방법 일치</t>
        </is>
      </c>
      <c r="E4" s="1" t="inlineStr">
        <is>
          <t>근거</t>
        </is>
      </c>
      <c r="F4" s="1" t="inlineStr">
        <is>
          <t>판단</t>
        </is>
      </c>
    </row>
    <row r="5" ht="42" customHeight="1">
      <c r="A5" s="3" t="inlineStr">
        <is>
          <t>현재</t>
        </is>
      </c>
      <c r="B5" s="3" t="n">
        <v>170</v>
      </c>
      <c r="C5" s="3" t="n">
        <v>180</v>
      </c>
      <c r="D5" s="3" t="inlineStr">
        <is>
          <t>확인 필요</t>
        </is>
      </c>
      <c r="E5" s="3" t="inlineStr">
        <is>
          <t>사양 메모 1쪽</t>
        </is>
      </c>
      <c r="F5" s="3" t="inlineStr">
        <is>
          <t>현행 유지 / 합격 아님</t>
        </is>
      </c>
    </row>
    <row r="6" ht="42" customHeight="1">
      <c r="A6" s="2" t="inlineStr">
        <is>
          <t>A</t>
        </is>
      </c>
      <c r="B6" s="2" t="n">
        <v>150</v>
      </c>
      <c r="C6" s="2" t="n">
        <v>170</v>
      </c>
      <c r="D6" s="2" t="inlineStr">
        <is>
          <t>확인 필요</t>
        </is>
      </c>
      <c r="E6" s="2" t="inlineStr">
        <is>
          <t>후보 자료 1쪽</t>
        </is>
      </c>
      <c r="F6" s="2" t="inlineStr">
        <is>
          <t>우선 시험 후보 / 합격 아님</t>
        </is>
      </c>
    </row>
    <row r="7" ht="42" customHeight="1">
      <c r="A7" s="3" t="inlineStr">
        <is>
          <t>B</t>
        </is>
      </c>
      <c r="B7" s="3" t="n">
        <v>120</v>
      </c>
      <c r="C7" s="3" t="n">
        <v>120</v>
      </c>
      <c r="D7" s="3" t="inlineStr">
        <is>
          <t>확인 필요</t>
        </is>
      </c>
      <c r="E7" s="3" t="inlineStr">
        <is>
          <t>후보 자료 2쪽</t>
        </is>
      </c>
      <c r="F7" s="3" t="inlineStr">
        <is>
          <t>현 조건 검토 제외 / 합격 아님</t>
        </is>
      </c>
    </row>
    <row r="8" ht="42" customHeight="1">
      <c r="A8" s="2" t="inlineStr">
        <is>
          <t>C</t>
        </is>
      </c>
      <c r="B8" s="2" t="n">
        <v>165</v>
      </c>
      <c r="C8" s="2" t="n">
        <v>175</v>
      </c>
      <c r="D8" s="2" t="inlineStr">
        <is>
          <t>확인 필요</t>
        </is>
      </c>
      <c r="E8" s="2" t="inlineStr">
        <is>
          <t>후보 자료 3쪽</t>
        </is>
      </c>
      <c r="F8" s="2" t="inlineStr">
        <is>
          <t>예비 시험 후보 / 합격 아님</t>
        </is>
      </c>
    </row>
  </sheetData>
  <autoFilter ref="A4:F8"/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6"/>
  <ns0:sheetViews>
    <ns0:sheetView showGridLines="0" workbookViewId="0">
      <ns0:pane xSplit="2" ySplit="4" topLeftCell="C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19" customWidth="1" min="3" max="3"/>
    <ns0:col width="19" customWidth="1" min="4" max="4"/>
    <ns0:col width="19" customWidth="1" min="5" max="5"/>
    <ns0:col width="19" customWidth="1" min="6" max="6"/>
  </ns0:cols>
  <ns0:sheetData>
    <ns0:row r="1" ht="28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</ns0:row>
    <ns0:row r="2">
      <ns0:c r="A2" s="2" t="inlineStr">
        <ns0:is>
          <ns0:t>DH-CV02 비구조용 배선 보호커버 (가명)</ns0:t>
        </ns0:is>
      </ns0:c>
      <ns0:c r="B2" s="2" t="n"/>
      <ns0:c r="C2" s="2" t="n"/>
      <ns0:c r="D2" s="2" t="n"/>
      <ns0:c r="E2" s="2" t="n"/>
      <ns0:c r="F2" s="2" t="n"/>
    </ns0:row>
    <ns0:row r="3">
      <ns0:c r="A3" s="2" t="n"/>
      <ns0:c r="B3" s="2" t="n"/>
      <ns0:c r="C3" s="2" t="n"/>
      <ns0:c r="D3" s="2" t="n"/>
      <ns0:c r="E3" s="2" t="n"/>
      <ns0:c r="F3" s="2" t="n"/>
    </ns0:row>
    <ns0:row r="4" ht="32" customHeight="1">
      <ns0:c r="A4" s="1" t="inlineStr">
        <ns0:is>
          <ns0:t>A 불량률</ns0:t>
        </ns0:is>
      </ns0:c>
      <ns0:c r="B4" s="1" t="inlineStr">
        <ns0:is>
          <ns0:t>추가 원/투입개</ns0:t>
        </ns0:is>
      </ns0:c>
      <ns0:c r="C4" s="1" t="inlineStr">
        <ns0:is>
          <ns0:t>원/양품개</ns0:t>
        </ns0:is>
      </ns0:c>
      <ns0:c r="D4" s="1" t="inlineStr">
        <ns0:is>
          <ns0:t>연간 절감(원)</ns0:t>
        </ns0:is>
      </ns0:c>
      <ns0:c r="E4" s="1" t="inlineStr">
        <ns0:is>
          <ns0:t>첫해 순절감(원)</ns0:t>
        </ns0:is>
      </ns0:c>
      <ns0:c r="F4" s="1" t="inlineStr">
        <ns0:is>
          <ns0:t>주의</ns0:t>
        </ns0:is>
      </ns0:c>
    </ns0:row>
    <ns0:row r="5" ht="42" customHeight="1">
      <ns0:c r="A5" s="4" t="n">
        <ns0:v>0.03</ns0:v>
      </ns0:c>
      <ns0:c r="B5" s="3" t="n">
        <ns0:v>12</ns0:v>
      </ns0:c>
      <ns0:c r="C5" s="3">
        <ns0:f>(330+ B5)/(1-A5)</ns0:f>
        <ns0:v>352.5773195876289</ns0:v>
      </ns0:c>
      <ns0:c r="D5" s="3">
        <ns0:f>('비용비교'!G5-C5)*'조건'!B3</ns0:f>
        <ns0:v>4221333.894382492</ns0:v>
      </ns0:c>
      <ns0:c r="E5" s="3">
        <ns0:f>D5-'조건'!B4</ns0:f>
        <ns0:v>3021333.8943824917</ns0:v>
      </ns0:c>
      <ns0:c r="F5" s="3" t="inlineStr">
        <ns0:is>
          <ns0:t>기본 가정</ns0:t>
        </ns0:is>
      </ns0:c>
    </ns0:row>
    <ns0:row r="6" ht="42" customHeight="1">
      <ns0:c r="A6" s="7" t="n">
        <ns0:v>0.05</ns0:v>
      </ns0:c>
      <ns0:c r="B6" s="2" t="n">
        <ns0:v>12</ns0:v>
      </ns0:c>
      <ns0:c r="C6" s="2">
        <ns0:f>(330+B6)/(1-A6)</ns0:f>
        <ns0:v>360.0</ns0:v>
      </ns0:c>
      <ns0:c r="D6" s="2">
        <ns0:f>('비용비교'!G5-C6)*'조건'!B3</ns0:f>
        <ns0:v>3330612.244897959</ns0:v>
      </ns0:c>
      <ns0:c r="E6" s="2">
        <ns0:f>D6-'조건'!B4</ns0:f>
        <ns0:v>2130612.244897959</ns0:v>
      </ns0:c>
      <ns0:c r="F6" s="2" t="inlineStr">
        <ns0:is>
          <ns0:t>악화 가정 · 미실측</ns0:t>
        </ns0:is>
      </ns0:c>
    </ns0:row>
  </ns0:sheetData>
  <ns0:autoFilter ref="A4:F6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자료&amp;R&amp;P쪽</ns0:oddFooter>
    <ns0:evenHeader/>
    <ns0:evenFooter/>
    <ns0:firstHeader/>
    <ns0:firstFooter/>
  </ns0:headerFooter>
</ns0: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9" customWidth="1" min="3" max="3"/>
    <col width="19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DH-CV02 비구조용 배선 보호커버 (가명)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2" customHeight="1">
      <c r="A4" s="1" t="inlineStr">
        <is>
          <t>항목</t>
        </is>
      </c>
      <c r="B4" s="1" t="inlineStr">
        <is>
          <t>확인 담당(가명)</t>
        </is>
      </c>
      <c r="C4" s="1" t="inlineStr">
        <is>
          <t>필요한 근거</t>
        </is>
      </c>
      <c r="D4" s="1" t="inlineStr">
        <is>
          <t>현재 상태</t>
        </is>
      </c>
    </row>
    <row r="5" ht="42" customHeight="1">
      <c r="A5" s="3" t="inlineStr">
        <is>
          <t>시험 방법·시료 상태</t>
        </is>
      </c>
      <c r="B5" s="3" t="inlineStr">
        <is>
          <t>R</t>
        </is>
      </c>
      <c r="C5" s="3" t="inlineStr">
        <is>
          <t>동일 방법의 성적서</t>
        </is>
      </c>
      <c r="D5" s="3" t="inlineStr">
        <is>
          <t>확인 필요</t>
        </is>
      </c>
    </row>
    <row r="6" ht="42" customHeight="1">
      <c r="A6" s="2" t="inlineStr">
        <is>
          <t>습도·조립 틈새</t>
        </is>
      </c>
      <c r="B6" s="2" t="inlineStr">
        <is>
          <t>R·M</t>
        </is>
      </c>
      <c r="C6" s="2" t="inlineStr">
        <is>
          <t>승인된 조건의 시제품 결과</t>
        </is>
      </c>
      <c r="D6" s="2" t="inlineStr">
        <is>
          <t>미시험</t>
        </is>
      </c>
    </row>
    <row r="7" ht="42" customHeight="1">
      <c r="A7" s="3" t="inlineStr">
        <is>
          <t>적용 규정·고객 절차</t>
        </is>
      </c>
      <c r="B7" s="3" t="inlineStr">
        <is>
          <t>Q</t>
        </is>
      </c>
      <c r="C7" s="3" t="inlineStr">
        <is>
          <t>적용 요구 목록과 승인 기록</t>
        </is>
      </c>
      <c r="D7" s="3" t="inlineStr">
        <is>
          <t>확인 필요</t>
        </is>
      </c>
    </row>
    <row r="8" ht="42" customHeight="1">
      <c r="A8" s="2" t="inlineStr">
        <is>
          <t>최소 주문·납기·단가</t>
        </is>
      </c>
      <c r="B8" s="2" t="inlineStr">
        <is>
          <t>P</t>
        </is>
      </c>
      <c r="C8" s="2" t="inlineStr">
        <is>
          <t>유효한 공급 조건</t>
        </is>
      </c>
      <c r="D8" s="2" t="inlineStr">
        <is>
          <t>확인 필요</t>
        </is>
      </c>
    </row>
    <row r="9" ht="42" customHeight="1">
      <c r="A9" s="3" t="inlineStr">
        <is>
          <t>불량률·추가비</t>
        </is>
      </c>
      <c r="B9" s="3" t="inlineStr">
        <is>
          <t>M</t>
        </is>
      </c>
      <c r="C9" s="3" t="inlineStr">
        <is>
          <t>시범 생산 실적</t>
        </is>
      </c>
      <c r="D9" s="3" t="inlineStr">
        <is>
          <t>미실측</t>
        </is>
      </c>
    </row>
  </sheetData>
  <autoFilter ref="A4:D9"/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2026-11-02T17:02:10Z</dcterms:created>
  <dcterms:modified xmlns:dcterms="http://purl.org/dc/terms/" xmlns:xsi="http://www.w3.org/2001/XMLSchema-instance" xsi:type="dcterms:W3CDTF">2026-11-02T17:02:10Z</dcterms:modified>
</cp:coreProperties>
</file>