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기록" sheetId="2" state="visible" r:id="rId4"/>
    <sheet name="정리입고" sheetId="3" state="visible" r:id="rId5"/>
    <sheet name="중복보관" sheetId="4" state="visible" r:id="rId6"/>
    <sheet name="위험지도" sheetId="5" state="visible" r:id="rId7"/>
    <sheet name="관리집계" sheetId="6" state="visible" r:id="rId8"/>
    <sheet name="대체후보" sheetId="7" state="visible" r:id="rId9"/>
    <sheet name="방진고무비교" sheetId="8" state="visible" r:id="rId10"/>
    <sheet name="대응계획" sheetId="9" state="visible" r:id="rId11"/>
    <sheet name="검산" sheetId="10" state="visible" r:id="rId12"/>
  </sheets>
  <definedNames>
    <definedName function="false" hidden="false" localSheetId="9" name="_xlnm.Print_Titles" vbProcedure="false">검산!$1:$3</definedName>
    <definedName function="false" hidden="true" localSheetId="9" name="_xlnm._FilterDatabase" vbProcedure="false">검산!$A$3:$D$9</definedName>
    <definedName function="false" hidden="false" localSheetId="5" name="_xlnm.Print_Titles" vbProcedure="false">관리집계!$1:$3</definedName>
    <definedName function="false" hidden="true" localSheetId="5" name="_xlnm._FilterDatabase" vbProcedure="false">관리집계!$A$3:$C$7</definedName>
    <definedName function="false" hidden="false" localSheetId="8" name="_xlnm.Print_Titles" vbProcedure="false">대응계획!$1:$3</definedName>
    <definedName function="false" hidden="true" localSheetId="8" name="_xlnm._FilterDatabase" vbProcedure="false">대응계획!$A$3:$F$14</definedName>
    <definedName function="false" hidden="false" localSheetId="6" name="_xlnm.Print_Titles" vbProcedure="false">대체후보!$1:$3</definedName>
    <definedName function="false" hidden="true" localSheetId="6" name="_xlnm._FilterDatabase" vbProcedure="false">대체후보!$A$3:$H$6</definedName>
    <definedName function="false" hidden="false" localSheetId="7" name="_xlnm.Print_Titles" vbProcedure="false">방진고무비교!$1:$3</definedName>
    <definedName function="false" hidden="true" localSheetId="7" name="_xlnm._FilterDatabase" vbProcedure="false">방진고무비교!$A$3:$C$23</definedName>
    <definedName function="false" hidden="false" localSheetId="0" name="_xlnm.Print_Titles" vbProcedure="false">안내!$1:$3</definedName>
    <definedName function="false" hidden="true" localSheetId="0" name="_xlnm._FilterDatabase" vbProcedure="false">안내!$A$3:$B$9</definedName>
    <definedName function="false" hidden="false" localSheetId="4" name="_xlnm.Print_Titles" vbProcedure="false">위험지도!$1:$3</definedName>
    <definedName function="false" hidden="true" localSheetId="4" name="_xlnm._FilterDatabase" vbProcedure="false">위험지도!$A$3:$N$27</definedName>
    <definedName function="false" hidden="false" localSheetId="1" name="_xlnm.Print_Titles" vbProcedure="false">정리기록!$1:$3</definedName>
    <definedName function="false" hidden="true" localSheetId="1" name="_xlnm._FilterDatabase" vbProcedure="false">정리기록!$A$3:$D$7</definedName>
    <definedName function="false" hidden="false" localSheetId="2" name="_xlnm.Print_Titles" vbProcedure="false">정리입고!$1:$3</definedName>
    <definedName function="false" hidden="true" localSheetId="2" name="_xlnm._FilterDatabase" vbProcedure="false">정리입고!$A$3:$J$243</definedName>
    <definedName function="false" hidden="false" localSheetId="3" name="_xlnm.Print_Titles" vbProcedure="false">중복보관!$1:$3</definedName>
    <definedName function="false" hidden="true" localSheetId="3" name="_xlnm._FilterDatabase" vbProcedure="false">중복보관!$A$3:$D$11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<sst xmlns="http://schemas.openxmlformats.org/spreadsheetml/2006/main" count="2052" uniqueCount="727">
  <si>
    <t xml:space="preserve">교육 영상 시연용 가상 자료</t>
  </si>
  <si>
    <r>
      <rPr>
        <sz val="11"/>
        <color theme="1"/>
        <rFont val="맑은 고딕"/>
        <family val="2"/>
      </rPr>
      <t xml:space="preserve">대현테크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맑은 고딕"/>
        <family val="2"/>
      </rPr>
      <t xml:space="preserve">가명</t>
    </r>
    <r>
      <rPr>
        <sz val="11"/>
        <color theme="1"/>
        <rFont val="Calibri"/>
        <family val="2"/>
        <charset val="1"/>
      </rPr>
      <t xml:space="preserve">) · </t>
    </r>
    <r>
      <rPr>
        <sz val="11"/>
        <color theme="1"/>
        <rFont val="맑은 고딕"/>
        <family val="2"/>
      </rPr>
      <t xml:space="preserve">평택 </t>
    </r>
    <r>
      <rPr>
        <sz val="11"/>
        <color theme="1"/>
        <rFont val="Calibri"/>
        <family val="2"/>
        <charset val="1"/>
      </rPr>
      <t xml:space="preserve">2</t>
    </r>
    <r>
      <rPr>
        <sz val="11"/>
        <color theme="1"/>
        <rFont val="맑은 고딕"/>
        <family val="2"/>
      </rPr>
      <t xml:space="preserve">공장 </t>
    </r>
    <r>
      <rPr>
        <sz val="11"/>
        <color theme="1"/>
        <rFont val="Calibri"/>
        <family val="2"/>
        <charset val="1"/>
      </rPr>
      <t xml:space="preserve">· </t>
    </r>
    <r>
      <rPr>
        <sz val="11"/>
        <color theme="1"/>
        <rFont val="맑은 고딕"/>
        <family val="2"/>
      </rPr>
      <t xml:space="preserve">기준일 </t>
    </r>
    <r>
      <rPr>
        <sz val="11"/>
        <color theme="1"/>
        <rFont val="Calibri"/>
        <family val="2"/>
        <charset val="1"/>
      </rPr>
      <t xml:space="preserve">2026-11-02</t>
    </r>
  </si>
  <si>
    <t xml:space="preserve">항목</t>
  </si>
  <si>
    <t xml:space="preserve">내용</t>
  </si>
  <si>
    <t xml:space="preserve">구분</t>
  </si>
  <si>
    <t xml:space="preserve">결과 예시·실제 거래 판단에 사용하지 않음</t>
  </si>
  <si>
    <t xml:space="preserve">현재 기준</t>
  </si>
  <si>
    <t xml:space="preserve">다온고무·미르고무 미승인 상태 유지</t>
  </si>
  <si>
    <t xml:space="preserve">집계</t>
  </si>
  <si>
    <t xml:space="preserve">24품목: 즉시6·주의5·관찰11·확인보류2</t>
  </si>
  <si>
    <t xml:space="preserve">시나리오</t>
  </si>
  <si>
    <t xml:space="preserve">조건부 공급 능력과 납기 확답을 전제로 한 비교</t>
  </si>
  <si>
    <t xml:space="preserve">원본 보존</t>
  </si>
  <si>
    <t xml:space="preserve">원본을 덮어쓰지 않고 새 파일로 저장</t>
  </si>
  <si>
    <t xml:space="preserve">단위</t>
  </si>
  <si>
    <t xml:space="preserve">원·개·달력일, 세금 제외</t>
  </si>
  <si>
    <t xml:space="preserve">원본</t>
  </si>
  <si>
    <t xml:space="preserve">정리 후</t>
  </si>
  <si>
    <t xml:space="preserve">처리 근거</t>
  </si>
  <si>
    <t xml:space="preserve">입고행</t>
  </si>
  <si>
    <t xml:space="preserve">입고번호가 같고 전 항목이 같은8행 별도 보관</t>
  </si>
  <si>
    <t xml:space="preserve">공급처 이름 빈칸</t>
  </si>
  <si>
    <t xml:space="preserve">공급처번호로 공급처표 조회</t>
  </si>
  <si>
    <t xml:space="preserve">우진고무 이름 표기</t>
  </si>
  <si>
    <t xml:space="preserve">S01이 같은 행만 통일</t>
  </si>
  <si>
    <t xml:space="preserve">필수 수량 빈칸</t>
  </si>
  <si>
    <t xml:space="preserve">P023 재고·P024 하루사용량 추정 금지</t>
  </si>
  <si>
    <t xml:space="preserve">입고번호</t>
  </si>
  <si>
    <t xml:space="preserve">입고일</t>
  </si>
  <si>
    <t xml:space="preserve">품목번호</t>
  </si>
  <si>
    <t xml:space="preserve">공급처번호</t>
  </si>
  <si>
    <t xml:space="preserve">공급처명</t>
  </si>
  <si>
    <t xml:space="preserve">입고수량</t>
  </si>
  <si>
    <t xml:space="preserve">단가원</t>
  </si>
  <si>
    <t xml:space="preserve">입고금액원</t>
  </si>
  <si>
    <t xml:space="preserve">원본근거</t>
  </si>
  <si>
    <t xml:space="preserve">R0001</t>
  </si>
  <si>
    <t xml:space="preserve">2026-10-01</t>
  </si>
  <si>
    <t xml:space="preserve">P001</t>
  </si>
  <si>
    <t xml:space="preserve">S01</t>
  </si>
  <si>
    <t xml:space="preserve">우진고무</t>
  </si>
  <si>
    <t xml:space="preserve">개</t>
  </si>
  <si>
    <t xml:space="preserve">원장 입고원장!4행</t>
  </si>
  <si>
    <t xml:space="preserve">R0002</t>
  </si>
  <si>
    <t xml:space="preserve">P002</t>
  </si>
  <si>
    <t xml:space="preserve">S02</t>
  </si>
  <si>
    <t xml:space="preserve">태성정밀</t>
  </si>
  <si>
    <t xml:space="preserve">원장 입고원장!5행</t>
  </si>
  <si>
    <t xml:space="preserve">R0003</t>
  </si>
  <si>
    <t xml:space="preserve">P003</t>
  </si>
  <si>
    <t xml:space="preserve">S03</t>
  </si>
  <si>
    <t xml:space="preserve">한빛씰</t>
  </si>
  <si>
    <t xml:space="preserve">원장 입고원장!6행</t>
  </si>
  <si>
    <t xml:space="preserve">R0004</t>
  </si>
  <si>
    <t xml:space="preserve">P004</t>
  </si>
  <si>
    <t xml:space="preserve">S04</t>
  </si>
  <si>
    <t xml:space="preserve">가온프레스</t>
  </si>
  <si>
    <t xml:space="preserve">원장 입고원장!7행</t>
  </si>
  <si>
    <t xml:space="preserve">R0005</t>
  </si>
  <si>
    <t xml:space="preserve">P005</t>
  </si>
  <si>
    <t xml:space="preserve">S05</t>
  </si>
  <si>
    <t xml:space="preserve">새론체결</t>
  </si>
  <si>
    <t xml:space="preserve">원장 입고원장!8행</t>
  </si>
  <si>
    <t xml:space="preserve">R0006</t>
  </si>
  <si>
    <t xml:space="preserve">P006</t>
  </si>
  <si>
    <t xml:space="preserve">S06</t>
  </si>
  <si>
    <t xml:space="preserve">동원표면</t>
  </si>
  <si>
    <t xml:space="preserve">원장 입고원장!9행</t>
  </si>
  <si>
    <t xml:space="preserve">R0007</t>
  </si>
  <si>
    <t xml:space="preserve">P007</t>
  </si>
  <si>
    <t xml:space="preserve">S07</t>
  </si>
  <si>
    <t xml:space="preserve">해솔포장</t>
  </si>
  <si>
    <t xml:space="preserve">원장 입고원장!10행</t>
  </si>
  <si>
    <t xml:space="preserve">R0008</t>
  </si>
  <si>
    <t xml:space="preserve">P008</t>
  </si>
  <si>
    <t xml:space="preserve">S08</t>
  </si>
  <si>
    <t xml:space="preserve">미래전장</t>
  </si>
  <si>
    <t xml:space="preserve">원장 입고원장!11행</t>
  </si>
  <si>
    <t xml:space="preserve">R0009</t>
  </si>
  <si>
    <t xml:space="preserve">P009</t>
  </si>
  <si>
    <t xml:space="preserve">원장 입고원장!12행</t>
  </si>
  <si>
    <t xml:space="preserve">R0010</t>
  </si>
  <si>
    <t xml:space="preserve">P010</t>
  </si>
  <si>
    <t xml:space="preserve">원장 입고원장!13행</t>
  </si>
  <si>
    <t xml:space="preserve">R0011</t>
  </si>
  <si>
    <t xml:space="preserve">P011</t>
  </si>
  <si>
    <t xml:space="preserve">원장 입고원장!14행</t>
  </si>
  <si>
    <t xml:space="preserve">R0012</t>
  </si>
  <si>
    <t xml:space="preserve">P012</t>
  </si>
  <si>
    <t xml:space="preserve">원장 입고원장!15행</t>
  </si>
  <si>
    <t xml:space="preserve">R0013</t>
  </si>
  <si>
    <t xml:space="preserve">P013</t>
  </si>
  <si>
    <t xml:space="preserve">원장 입고원장!16행</t>
  </si>
  <si>
    <t xml:space="preserve">R0014</t>
  </si>
  <si>
    <t xml:space="preserve">P014</t>
  </si>
  <si>
    <t xml:space="preserve">원장 입고원장!17행</t>
  </si>
  <si>
    <t xml:space="preserve">R0015</t>
  </si>
  <si>
    <t xml:space="preserve">P015</t>
  </si>
  <si>
    <t xml:space="preserve">원장 입고원장!18행</t>
  </si>
  <si>
    <t xml:space="preserve">R0016</t>
  </si>
  <si>
    <t xml:space="preserve">P016</t>
  </si>
  <si>
    <t xml:space="preserve">원장 입고원장!19행</t>
  </si>
  <si>
    <t xml:space="preserve">R0017</t>
  </si>
  <si>
    <t xml:space="preserve">P017</t>
  </si>
  <si>
    <t xml:space="preserve">원장 입고원장!20행</t>
  </si>
  <si>
    <t xml:space="preserve">R0018</t>
  </si>
  <si>
    <t xml:space="preserve">P018</t>
  </si>
  <si>
    <t xml:space="preserve">원장 입고원장!21행</t>
  </si>
  <si>
    <t xml:space="preserve">R0019</t>
  </si>
  <si>
    <t xml:space="preserve">P019</t>
  </si>
  <si>
    <t xml:space="preserve">원장 입고원장!22행</t>
  </si>
  <si>
    <t xml:space="preserve">R0020</t>
  </si>
  <si>
    <t xml:space="preserve">P020</t>
  </si>
  <si>
    <t xml:space="preserve">원장 입고원장!23행</t>
  </si>
  <si>
    <t xml:space="preserve">R0021</t>
  </si>
  <si>
    <t xml:space="preserve">P021</t>
  </si>
  <si>
    <t xml:space="preserve">원장 입고원장!24행</t>
  </si>
  <si>
    <t xml:space="preserve">R0022</t>
  </si>
  <si>
    <t xml:space="preserve">P022</t>
  </si>
  <si>
    <t xml:space="preserve">원장 입고원장!25행</t>
  </si>
  <si>
    <t xml:space="preserve">R0023</t>
  </si>
  <si>
    <t xml:space="preserve">P023</t>
  </si>
  <si>
    <t xml:space="preserve">원장 입고원장!26행</t>
  </si>
  <si>
    <t xml:space="preserve">R0024</t>
  </si>
  <si>
    <t xml:space="preserve">P024</t>
  </si>
  <si>
    <t xml:space="preserve">원장 입고원장!27행</t>
  </si>
  <si>
    <t xml:space="preserve">R0025</t>
  </si>
  <si>
    <t xml:space="preserve">2026-10-02</t>
  </si>
  <si>
    <t xml:space="preserve">원장 입고원장!28행</t>
  </si>
  <si>
    <t xml:space="preserve">R0026</t>
  </si>
  <si>
    <t xml:space="preserve">원장 입고원장!29행</t>
  </si>
  <si>
    <t xml:space="preserve">R0027</t>
  </si>
  <si>
    <t xml:space="preserve">원장 입고원장!30행</t>
  </si>
  <si>
    <t xml:space="preserve">R0028</t>
  </si>
  <si>
    <t xml:space="preserve">원장 입고원장!31행</t>
  </si>
  <si>
    <t xml:space="preserve">R0029</t>
  </si>
  <si>
    <t xml:space="preserve">원장 입고원장!32행</t>
  </si>
  <si>
    <t xml:space="preserve">R0030</t>
  </si>
  <si>
    <t xml:space="preserve">원장 입고원장!33행</t>
  </si>
  <si>
    <t xml:space="preserve">R0031</t>
  </si>
  <si>
    <t xml:space="preserve">원장 입고원장!34행</t>
  </si>
  <si>
    <t xml:space="preserve">R0032</t>
  </si>
  <si>
    <t xml:space="preserve">원장 입고원장!35행</t>
  </si>
  <si>
    <t xml:space="preserve">R0033</t>
  </si>
  <si>
    <t xml:space="preserve">원장 입고원장!36행</t>
  </si>
  <si>
    <t xml:space="preserve">R0034</t>
  </si>
  <si>
    <t xml:space="preserve">원장 입고원장!37행</t>
  </si>
  <si>
    <t xml:space="preserve">R0035</t>
  </si>
  <si>
    <t xml:space="preserve">원장 입고원장!38행</t>
  </si>
  <si>
    <t xml:space="preserve">R0036</t>
  </si>
  <si>
    <t xml:space="preserve">원장 입고원장!39행</t>
  </si>
  <si>
    <t xml:space="preserve">R0037</t>
  </si>
  <si>
    <t xml:space="preserve">원장 입고원장!40행</t>
  </si>
  <si>
    <t xml:space="preserve">R0038</t>
  </si>
  <si>
    <t xml:space="preserve">원장 입고원장!41행</t>
  </si>
  <si>
    <t xml:space="preserve">R0039</t>
  </si>
  <si>
    <t xml:space="preserve">원장 입고원장!42행</t>
  </si>
  <si>
    <t xml:space="preserve">R0040</t>
  </si>
  <si>
    <t xml:space="preserve">원장 입고원장!43행</t>
  </si>
  <si>
    <t xml:space="preserve">R0041</t>
  </si>
  <si>
    <t xml:space="preserve">원장 입고원장!44행</t>
  </si>
  <si>
    <t xml:space="preserve">R0042</t>
  </si>
  <si>
    <t xml:space="preserve">원장 입고원장!45행</t>
  </si>
  <si>
    <t xml:space="preserve">R0043</t>
  </si>
  <si>
    <t xml:space="preserve">원장 입고원장!46행</t>
  </si>
  <si>
    <t xml:space="preserve">R0044</t>
  </si>
  <si>
    <t xml:space="preserve">원장 입고원장!47행</t>
  </si>
  <si>
    <t xml:space="preserve">R0045</t>
  </si>
  <si>
    <t xml:space="preserve">원장 입고원장!48행</t>
  </si>
  <si>
    <t xml:space="preserve">R0046</t>
  </si>
  <si>
    <t xml:space="preserve">원장 입고원장!49행</t>
  </si>
  <si>
    <t xml:space="preserve">R0047</t>
  </si>
  <si>
    <t xml:space="preserve">원장 입고원장!50행</t>
  </si>
  <si>
    <t xml:space="preserve">R0048</t>
  </si>
  <si>
    <t xml:space="preserve">원장 입고원장!51행</t>
  </si>
  <si>
    <t xml:space="preserve">R0049</t>
  </si>
  <si>
    <t xml:space="preserve">2026-10-03</t>
  </si>
  <si>
    <t xml:space="preserve">원장 입고원장!52행</t>
  </si>
  <si>
    <t xml:space="preserve">R0050</t>
  </si>
  <si>
    <t xml:space="preserve">원장 입고원장!53행</t>
  </si>
  <si>
    <t xml:space="preserve">R0051</t>
  </si>
  <si>
    <t xml:space="preserve">원장 입고원장!54행</t>
  </si>
  <si>
    <t xml:space="preserve">R0052</t>
  </si>
  <si>
    <t xml:space="preserve">원장 입고원장!55행</t>
  </si>
  <si>
    <t xml:space="preserve">R0053</t>
  </si>
  <si>
    <t xml:space="preserve">원장 입고원장!56행</t>
  </si>
  <si>
    <t xml:space="preserve">R0054</t>
  </si>
  <si>
    <t xml:space="preserve">원장 입고원장!57행</t>
  </si>
  <si>
    <t xml:space="preserve">R0055</t>
  </si>
  <si>
    <t xml:space="preserve">원장 입고원장!58행</t>
  </si>
  <si>
    <t xml:space="preserve">R0056</t>
  </si>
  <si>
    <t xml:space="preserve">원장 입고원장!59행</t>
  </si>
  <si>
    <t xml:space="preserve">R0057</t>
  </si>
  <si>
    <t xml:space="preserve">원장 입고원장!60행</t>
  </si>
  <si>
    <t xml:space="preserve">R0058</t>
  </si>
  <si>
    <t xml:space="preserve">원장 입고원장!61행</t>
  </si>
  <si>
    <t xml:space="preserve">R0059</t>
  </si>
  <si>
    <t xml:space="preserve">원장 입고원장!62행</t>
  </si>
  <si>
    <t xml:space="preserve">R0060</t>
  </si>
  <si>
    <t xml:space="preserve">원장 입고원장!63행</t>
  </si>
  <si>
    <t xml:space="preserve">R0061</t>
  </si>
  <si>
    <t xml:space="preserve">원장 입고원장!64행</t>
  </si>
  <si>
    <t xml:space="preserve">R0062</t>
  </si>
  <si>
    <t xml:space="preserve">원장 입고원장!65행</t>
  </si>
  <si>
    <t xml:space="preserve">R0063</t>
  </si>
  <si>
    <t xml:space="preserve">원장 입고원장!66행</t>
  </si>
  <si>
    <t xml:space="preserve">R0064</t>
  </si>
  <si>
    <t xml:space="preserve">원장 입고원장!67행</t>
  </si>
  <si>
    <t xml:space="preserve">R0065</t>
  </si>
  <si>
    <t xml:space="preserve">원장 입고원장!68행</t>
  </si>
  <si>
    <t xml:space="preserve">R0066</t>
  </si>
  <si>
    <t xml:space="preserve">원장 입고원장!69행</t>
  </si>
  <si>
    <t xml:space="preserve">R0067</t>
  </si>
  <si>
    <t xml:space="preserve">원장 입고원장!70행</t>
  </si>
  <si>
    <t xml:space="preserve">R0068</t>
  </si>
  <si>
    <t xml:space="preserve">원장 입고원장!71행</t>
  </si>
  <si>
    <t xml:space="preserve">R0069</t>
  </si>
  <si>
    <t xml:space="preserve">원장 입고원장!72행</t>
  </si>
  <si>
    <t xml:space="preserve">R0070</t>
  </si>
  <si>
    <t xml:space="preserve">원장 입고원장!73행</t>
  </si>
  <si>
    <t xml:space="preserve">R0071</t>
  </si>
  <si>
    <t xml:space="preserve">원장 입고원장!74행</t>
  </si>
  <si>
    <t xml:space="preserve">R0072</t>
  </si>
  <si>
    <t xml:space="preserve">원장 입고원장!75행</t>
  </si>
  <si>
    <t xml:space="preserve">R0073</t>
  </si>
  <si>
    <t xml:space="preserve">2026-10-04</t>
  </si>
  <si>
    <t xml:space="preserve">원장 입고원장!76행</t>
  </si>
  <si>
    <t xml:space="preserve">R0074</t>
  </si>
  <si>
    <t xml:space="preserve">원장 입고원장!77행</t>
  </si>
  <si>
    <t xml:space="preserve">R0075</t>
  </si>
  <si>
    <t xml:space="preserve">원장 입고원장!78행</t>
  </si>
  <si>
    <t xml:space="preserve">R0076</t>
  </si>
  <si>
    <t xml:space="preserve">원장 입고원장!79행</t>
  </si>
  <si>
    <t xml:space="preserve">R0077</t>
  </si>
  <si>
    <t xml:space="preserve">원장 입고원장!80행</t>
  </si>
  <si>
    <t xml:space="preserve">R0078</t>
  </si>
  <si>
    <t xml:space="preserve">원장 입고원장!81행</t>
  </si>
  <si>
    <t xml:space="preserve">R0079</t>
  </si>
  <si>
    <t xml:space="preserve">원장 입고원장!82행</t>
  </si>
  <si>
    <t xml:space="preserve">R0080</t>
  </si>
  <si>
    <t xml:space="preserve">원장 입고원장!83행</t>
  </si>
  <si>
    <t xml:space="preserve">R0081</t>
  </si>
  <si>
    <t xml:space="preserve">원장 입고원장!84행</t>
  </si>
  <si>
    <t xml:space="preserve">R0082</t>
  </si>
  <si>
    <t xml:space="preserve">원장 입고원장!85행</t>
  </si>
  <si>
    <t xml:space="preserve">R0083</t>
  </si>
  <si>
    <t xml:space="preserve">원장 입고원장!86행</t>
  </si>
  <si>
    <t xml:space="preserve">R0084</t>
  </si>
  <si>
    <t xml:space="preserve">원장 입고원장!87행</t>
  </si>
  <si>
    <t xml:space="preserve">R0085</t>
  </si>
  <si>
    <t xml:space="preserve">원장 입고원장!88행</t>
  </si>
  <si>
    <t xml:space="preserve">R0086</t>
  </si>
  <si>
    <t xml:space="preserve">원장 입고원장!89행</t>
  </si>
  <si>
    <t xml:space="preserve">R0087</t>
  </si>
  <si>
    <t xml:space="preserve">원장 입고원장!90행</t>
  </si>
  <si>
    <t xml:space="preserve">R0088</t>
  </si>
  <si>
    <t xml:space="preserve">원장 입고원장!91행</t>
  </si>
  <si>
    <t xml:space="preserve">R0089</t>
  </si>
  <si>
    <t xml:space="preserve">원장 입고원장!92행</t>
  </si>
  <si>
    <t xml:space="preserve">R0090</t>
  </si>
  <si>
    <t xml:space="preserve">원장 입고원장!93행</t>
  </si>
  <si>
    <t xml:space="preserve">R0091</t>
  </si>
  <si>
    <t xml:space="preserve">원장 입고원장!94행</t>
  </si>
  <si>
    <t xml:space="preserve">R0092</t>
  </si>
  <si>
    <t xml:space="preserve">원장 입고원장!95행</t>
  </si>
  <si>
    <t xml:space="preserve">R0093</t>
  </si>
  <si>
    <t xml:space="preserve">원장 입고원장!96행</t>
  </si>
  <si>
    <t xml:space="preserve">R0094</t>
  </si>
  <si>
    <t xml:space="preserve">원장 입고원장!97행</t>
  </si>
  <si>
    <t xml:space="preserve">R0095</t>
  </si>
  <si>
    <t xml:space="preserve">원장 입고원장!98행</t>
  </si>
  <si>
    <t xml:space="preserve">R0096</t>
  </si>
  <si>
    <t xml:space="preserve">원장 입고원장!99행</t>
  </si>
  <si>
    <t xml:space="preserve">R0097</t>
  </si>
  <si>
    <t xml:space="preserve">2026-10-05</t>
  </si>
  <si>
    <t xml:space="preserve">원장 입고원장!100행</t>
  </si>
  <si>
    <t xml:space="preserve">R0098</t>
  </si>
  <si>
    <t xml:space="preserve">원장 입고원장!101행</t>
  </si>
  <si>
    <t xml:space="preserve">R0099</t>
  </si>
  <si>
    <t xml:space="preserve">원장 입고원장!102행</t>
  </si>
  <si>
    <t xml:space="preserve">R0100</t>
  </si>
  <si>
    <t xml:space="preserve">원장 입고원장!103행</t>
  </si>
  <si>
    <t xml:space="preserve">R0101</t>
  </si>
  <si>
    <t xml:space="preserve">원장 입고원장!104행</t>
  </si>
  <si>
    <t xml:space="preserve">R0102</t>
  </si>
  <si>
    <t xml:space="preserve">원장 입고원장!105행</t>
  </si>
  <si>
    <t xml:space="preserve">R0103</t>
  </si>
  <si>
    <t xml:space="preserve">원장 입고원장!106행</t>
  </si>
  <si>
    <t xml:space="preserve">R0104</t>
  </si>
  <si>
    <t xml:space="preserve">원장 입고원장!107행</t>
  </si>
  <si>
    <t xml:space="preserve">R0105</t>
  </si>
  <si>
    <t xml:space="preserve">원장 입고원장!108행</t>
  </si>
  <si>
    <t xml:space="preserve">R0106</t>
  </si>
  <si>
    <t xml:space="preserve">원장 입고원장!109행</t>
  </si>
  <si>
    <t xml:space="preserve">R0107</t>
  </si>
  <si>
    <t xml:space="preserve">원장 입고원장!110행</t>
  </si>
  <si>
    <t xml:space="preserve">R0108</t>
  </si>
  <si>
    <t xml:space="preserve">원장 입고원장!111행</t>
  </si>
  <si>
    <t xml:space="preserve">R0109</t>
  </si>
  <si>
    <t xml:space="preserve">원장 입고원장!112행</t>
  </si>
  <si>
    <t xml:space="preserve">R0110</t>
  </si>
  <si>
    <t xml:space="preserve">원장 입고원장!113행</t>
  </si>
  <si>
    <t xml:space="preserve">R0111</t>
  </si>
  <si>
    <t xml:space="preserve">원장 입고원장!114행</t>
  </si>
  <si>
    <t xml:space="preserve">R0112</t>
  </si>
  <si>
    <t xml:space="preserve">원장 입고원장!115행</t>
  </si>
  <si>
    <t xml:space="preserve">R0113</t>
  </si>
  <si>
    <t xml:space="preserve">원장 입고원장!116행</t>
  </si>
  <si>
    <t xml:space="preserve">R0114</t>
  </si>
  <si>
    <t xml:space="preserve">원장 입고원장!117행</t>
  </si>
  <si>
    <t xml:space="preserve">R0115</t>
  </si>
  <si>
    <t xml:space="preserve">원장 입고원장!118행</t>
  </si>
  <si>
    <t xml:space="preserve">R0116</t>
  </si>
  <si>
    <t xml:space="preserve">원장 입고원장!119행</t>
  </si>
  <si>
    <t xml:space="preserve">R0117</t>
  </si>
  <si>
    <t xml:space="preserve">원장 입고원장!120행</t>
  </si>
  <si>
    <t xml:space="preserve">R0118</t>
  </si>
  <si>
    <t xml:space="preserve">원장 입고원장!121행</t>
  </si>
  <si>
    <t xml:space="preserve">R0119</t>
  </si>
  <si>
    <t xml:space="preserve">원장 입고원장!122행</t>
  </si>
  <si>
    <t xml:space="preserve">R0120</t>
  </si>
  <si>
    <t xml:space="preserve">원장 입고원장!123행</t>
  </si>
  <si>
    <t xml:space="preserve">R0121</t>
  </si>
  <si>
    <t xml:space="preserve">2026-10-06</t>
  </si>
  <si>
    <t xml:space="preserve">원장 입고원장!124행</t>
  </si>
  <si>
    <t xml:space="preserve">R0122</t>
  </si>
  <si>
    <t xml:space="preserve">원장 입고원장!125행</t>
  </si>
  <si>
    <t xml:space="preserve">R0123</t>
  </si>
  <si>
    <t xml:space="preserve">원장 입고원장!126행</t>
  </si>
  <si>
    <t xml:space="preserve">R0124</t>
  </si>
  <si>
    <t xml:space="preserve">원장 입고원장!127행</t>
  </si>
  <si>
    <t xml:space="preserve">R0125</t>
  </si>
  <si>
    <t xml:space="preserve">원장 입고원장!128행</t>
  </si>
  <si>
    <t xml:space="preserve">R0126</t>
  </si>
  <si>
    <t xml:space="preserve">원장 입고원장!129행</t>
  </si>
  <si>
    <t xml:space="preserve">R0127</t>
  </si>
  <si>
    <t xml:space="preserve">원장 입고원장!130행</t>
  </si>
  <si>
    <t xml:space="preserve">R0128</t>
  </si>
  <si>
    <t xml:space="preserve">원장 입고원장!131행</t>
  </si>
  <si>
    <t xml:space="preserve">R0129</t>
  </si>
  <si>
    <t xml:space="preserve">원장 입고원장!132행</t>
  </si>
  <si>
    <t xml:space="preserve">R0130</t>
  </si>
  <si>
    <t xml:space="preserve">원장 입고원장!133행</t>
  </si>
  <si>
    <t xml:space="preserve">R0131</t>
  </si>
  <si>
    <t xml:space="preserve">원장 입고원장!134행</t>
  </si>
  <si>
    <t xml:space="preserve">R0132</t>
  </si>
  <si>
    <t xml:space="preserve">원장 입고원장!135행</t>
  </si>
  <si>
    <t xml:space="preserve">R0133</t>
  </si>
  <si>
    <t xml:space="preserve">원장 입고원장!136행</t>
  </si>
  <si>
    <t xml:space="preserve">R0134</t>
  </si>
  <si>
    <t xml:space="preserve">원장 입고원장!137행</t>
  </si>
  <si>
    <t xml:space="preserve">R0135</t>
  </si>
  <si>
    <t xml:space="preserve">원장 입고원장!138행</t>
  </si>
  <si>
    <t xml:space="preserve">R0136</t>
  </si>
  <si>
    <t xml:space="preserve">원장 입고원장!139행</t>
  </si>
  <si>
    <t xml:space="preserve">R0137</t>
  </si>
  <si>
    <t xml:space="preserve">원장 입고원장!140행</t>
  </si>
  <si>
    <t xml:space="preserve">R0138</t>
  </si>
  <si>
    <t xml:space="preserve">원장 입고원장!141행</t>
  </si>
  <si>
    <t xml:space="preserve">R0139</t>
  </si>
  <si>
    <t xml:space="preserve">원장 입고원장!142행</t>
  </si>
  <si>
    <t xml:space="preserve">R0140</t>
  </si>
  <si>
    <t xml:space="preserve">원장 입고원장!143행</t>
  </si>
  <si>
    <t xml:space="preserve">R0141</t>
  </si>
  <si>
    <t xml:space="preserve">원장 입고원장!144행</t>
  </si>
  <si>
    <t xml:space="preserve">R0142</t>
  </si>
  <si>
    <t xml:space="preserve">원장 입고원장!145행</t>
  </si>
  <si>
    <t xml:space="preserve">R0143</t>
  </si>
  <si>
    <t xml:space="preserve">원장 입고원장!146행</t>
  </si>
  <si>
    <t xml:space="preserve">R0144</t>
  </si>
  <si>
    <t xml:space="preserve">원장 입고원장!147행</t>
  </si>
  <si>
    <t xml:space="preserve">R0145</t>
  </si>
  <si>
    <t xml:space="preserve">2026-10-07</t>
  </si>
  <si>
    <t xml:space="preserve">원장 입고원장!148행</t>
  </si>
  <si>
    <t xml:space="preserve">R0146</t>
  </si>
  <si>
    <t xml:space="preserve">원장 입고원장!149행</t>
  </si>
  <si>
    <t xml:space="preserve">R0147</t>
  </si>
  <si>
    <t xml:space="preserve">원장 입고원장!150행</t>
  </si>
  <si>
    <t xml:space="preserve">R0148</t>
  </si>
  <si>
    <t xml:space="preserve">원장 입고원장!151행</t>
  </si>
  <si>
    <t xml:space="preserve">R0149</t>
  </si>
  <si>
    <t xml:space="preserve">원장 입고원장!152행</t>
  </si>
  <si>
    <t xml:space="preserve">R0150</t>
  </si>
  <si>
    <t xml:space="preserve">원장 입고원장!153행</t>
  </si>
  <si>
    <t xml:space="preserve">R0151</t>
  </si>
  <si>
    <t xml:space="preserve">원장 입고원장!154행</t>
  </si>
  <si>
    <t xml:space="preserve">R0152</t>
  </si>
  <si>
    <t xml:space="preserve">원장 입고원장!155행</t>
  </si>
  <si>
    <t xml:space="preserve">R0153</t>
  </si>
  <si>
    <t xml:space="preserve">원장 입고원장!156행</t>
  </si>
  <si>
    <t xml:space="preserve">R0154</t>
  </si>
  <si>
    <t xml:space="preserve">원장 입고원장!157행</t>
  </si>
  <si>
    <t xml:space="preserve">R0155</t>
  </si>
  <si>
    <t xml:space="preserve">원장 입고원장!158행</t>
  </si>
  <si>
    <t xml:space="preserve">R0156</t>
  </si>
  <si>
    <t xml:space="preserve">원장 입고원장!159행</t>
  </si>
  <si>
    <t xml:space="preserve">R0157</t>
  </si>
  <si>
    <t xml:space="preserve">원장 입고원장!160행</t>
  </si>
  <si>
    <t xml:space="preserve">R0158</t>
  </si>
  <si>
    <t xml:space="preserve">원장 입고원장!161행</t>
  </si>
  <si>
    <t xml:space="preserve">R0159</t>
  </si>
  <si>
    <t xml:space="preserve">원장 입고원장!162행</t>
  </si>
  <si>
    <t xml:space="preserve">R0160</t>
  </si>
  <si>
    <t xml:space="preserve">원장 입고원장!163행</t>
  </si>
  <si>
    <t xml:space="preserve">R0161</t>
  </si>
  <si>
    <t xml:space="preserve">원장 입고원장!164행</t>
  </si>
  <si>
    <t xml:space="preserve">R0162</t>
  </si>
  <si>
    <t xml:space="preserve">원장 입고원장!165행</t>
  </si>
  <si>
    <t xml:space="preserve">R0163</t>
  </si>
  <si>
    <t xml:space="preserve">원장 입고원장!166행</t>
  </si>
  <si>
    <t xml:space="preserve">R0164</t>
  </si>
  <si>
    <t xml:space="preserve">원장 입고원장!167행</t>
  </si>
  <si>
    <t xml:space="preserve">R0165</t>
  </si>
  <si>
    <t xml:space="preserve">원장 입고원장!168행</t>
  </si>
  <si>
    <t xml:space="preserve">R0166</t>
  </si>
  <si>
    <t xml:space="preserve">원장 입고원장!169행</t>
  </si>
  <si>
    <t xml:space="preserve">R0167</t>
  </si>
  <si>
    <t xml:space="preserve">원장 입고원장!170행</t>
  </si>
  <si>
    <t xml:space="preserve">R0168</t>
  </si>
  <si>
    <t xml:space="preserve">원장 입고원장!171행</t>
  </si>
  <si>
    <t xml:space="preserve">R0169</t>
  </si>
  <si>
    <t xml:space="preserve">2026-10-08</t>
  </si>
  <si>
    <t xml:space="preserve">원장 입고원장!172행</t>
  </si>
  <si>
    <t xml:space="preserve">R0170</t>
  </si>
  <si>
    <t xml:space="preserve">원장 입고원장!173행</t>
  </si>
  <si>
    <t xml:space="preserve">R0171</t>
  </si>
  <si>
    <t xml:space="preserve">원장 입고원장!174행</t>
  </si>
  <si>
    <t xml:space="preserve">R0172</t>
  </si>
  <si>
    <t xml:space="preserve">원장 입고원장!175행</t>
  </si>
  <si>
    <t xml:space="preserve">R0173</t>
  </si>
  <si>
    <t xml:space="preserve">원장 입고원장!176행</t>
  </si>
  <si>
    <t xml:space="preserve">R0174</t>
  </si>
  <si>
    <t xml:space="preserve">원장 입고원장!177행</t>
  </si>
  <si>
    <t xml:space="preserve">R0175</t>
  </si>
  <si>
    <t xml:space="preserve">원장 입고원장!178행</t>
  </si>
  <si>
    <t xml:space="preserve">R0176</t>
  </si>
  <si>
    <t xml:space="preserve">원장 입고원장!179행</t>
  </si>
  <si>
    <t xml:space="preserve">R0177</t>
  </si>
  <si>
    <t xml:space="preserve">원장 입고원장!180행</t>
  </si>
  <si>
    <t xml:space="preserve">R0178</t>
  </si>
  <si>
    <t xml:space="preserve">원장 입고원장!181행</t>
  </si>
  <si>
    <t xml:space="preserve">R0179</t>
  </si>
  <si>
    <t xml:space="preserve">원장 입고원장!182행</t>
  </si>
  <si>
    <t xml:space="preserve">R0180</t>
  </si>
  <si>
    <t xml:space="preserve">원장 입고원장!183행</t>
  </si>
  <si>
    <t xml:space="preserve">R0181</t>
  </si>
  <si>
    <t xml:space="preserve">원장 입고원장!184행</t>
  </si>
  <si>
    <t xml:space="preserve">R0182</t>
  </si>
  <si>
    <t xml:space="preserve">원장 입고원장!185행</t>
  </si>
  <si>
    <t xml:space="preserve">R0183</t>
  </si>
  <si>
    <t xml:space="preserve">원장 입고원장!186행</t>
  </si>
  <si>
    <t xml:space="preserve">R0184</t>
  </si>
  <si>
    <t xml:space="preserve">원장 입고원장!187행</t>
  </si>
  <si>
    <t xml:space="preserve">R0185</t>
  </si>
  <si>
    <t xml:space="preserve">원장 입고원장!188행</t>
  </si>
  <si>
    <t xml:space="preserve">R0186</t>
  </si>
  <si>
    <t xml:space="preserve">원장 입고원장!189행</t>
  </si>
  <si>
    <t xml:space="preserve">R0187</t>
  </si>
  <si>
    <t xml:space="preserve">원장 입고원장!190행</t>
  </si>
  <si>
    <t xml:space="preserve">R0188</t>
  </si>
  <si>
    <t xml:space="preserve">원장 입고원장!191행</t>
  </si>
  <si>
    <t xml:space="preserve">R0189</t>
  </si>
  <si>
    <t xml:space="preserve">원장 입고원장!192행</t>
  </si>
  <si>
    <t xml:space="preserve">R0190</t>
  </si>
  <si>
    <t xml:space="preserve">원장 입고원장!193행</t>
  </si>
  <si>
    <t xml:space="preserve">R0191</t>
  </si>
  <si>
    <t xml:space="preserve">원장 입고원장!194행</t>
  </si>
  <si>
    <t xml:space="preserve">R0192</t>
  </si>
  <si>
    <t xml:space="preserve">원장 입고원장!195행</t>
  </si>
  <si>
    <t xml:space="preserve">R0193</t>
  </si>
  <si>
    <t xml:space="preserve">2026-10-09</t>
  </si>
  <si>
    <t xml:space="preserve">원장 입고원장!196행</t>
  </si>
  <si>
    <t xml:space="preserve">R0194</t>
  </si>
  <si>
    <t xml:space="preserve">원장 입고원장!197행</t>
  </si>
  <si>
    <t xml:space="preserve">R0195</t>
  </si>
  <si>
    <t xml:space="preserve">원장 입고원장!198행</t>
  </si>
  <si>
    <t xml:space="preserve">R0196</t>
  </si>
  <si>
    <t xml:space="preserve">원장 입고원장!199행</t>
  </si>
  <si>
    <t xml:space="preserve">R0197</t>
  </si>
  <si>
    <t xml:space="preserve">원장 입고원장!200행</t>
  </si>
  <si>
    <t xml:space="preserve">R0198</t>
  </si>
  <si>
    <t xml:space="preserve">원장 입고원장!201행</t>
  </si>
  <si>
    <t xml:space="preserve">R0199</t>
  </si>
  <si>
    <t xml:space="preserve">원장 입고원장!202행</t>
  </si>
  <si>
    <t xml:space="preserve">R0200</t>
  </si>
  <si>
    <t xml:space="preserve">원장 입고원장!203행</t>
  </si>
  <si>
    <t xml:space="preserve">R0201</t>
  </si>
  <si>
    <t xml:space="preserve">원장 입고원장!204행</t>
  </si>
  <si>
    <t xml:space="preserve">R0202</t>
  </si>
  <si>
    <t xml:space="preserve">원장 입고원장!205행</t>
  </si>
  <si>
    <t xml:space="preserve">R0203</t>
  </si>
  <si>
    <t xml:space="preserve">원장 입고원장!206행</t>
  </si>
  <si>
    <t xml:space="preserve">R0204</t>
  </si>
  <si>
    <t xml:space="preserve">원장 입고원장!207행</t>
  </si>
  <si>
    <t xml:space="preserve">R0205</t>
  </si>
  <si>
    <t xml:space="preserve">원장 입고원장!208행</t>
  </si>
  <si>
    <t xml:space="preserve">R0206</t>
  </si>
  <si>
    <t xml:space="preserve">원장 입고원장!209행</t>
  </si>
  <si>
    <t xml:space="preserve">R0207</t>
  </si>
  <si>
    <t xml:space="preserve">원장 입고원장!210행</t>
  </si>
  <si>
    <t xml:space="preserve">R0208</t>
  </si>
  <si>
    <t xml:space="preserve">원장 입고원장!211행</t>
  </si>
  <si>
    <t xml:space="preserve">R0209</t>
  </si>
  <si>
    <t xml:space="preserve">원장 입고원장!212행</t>
  </si>
  <si>
    <t xml:space="preserve">R0210</t>
  </si>
  <si>
    <t xml:space="preserve">원장 입고원장!213행</t>
  </si>
  <si>
    <t xml:space="preserve">R0211</t>
  </si>
  <si>
    <t xml:space="preserve">원장 입고원장!214행</t>
  </si>
  <si>
    <t xml:space="preserve">R0212</t>
  </si>
  <si>
    <t xml:space="preserve">원장 입고원장!215행</t>
  </si>
  <si>
    <t xml:space="preserve">R0213</t>
  </si>
  <si>
    <t xml:space="preserve">원장 입고원장!216행</t>
  </si>
  <si>
    <t xml:space="preserve">R0214</t>
  </si>
  <si>
    <t xml:space="preserve">원장 입고원장!217행</t>
  </si>
  <si>
    <t xml:space="preserve">R0215</t>
  </si>
  <si>
    <t xml:space="preserve">원장 입고원장!218행</t>
  </si>
  <si>
    <t xml:space="preserve">R0216</t>
  </si>
  <si>
    <t xml:space="preserve">원장 입고원장!219행</t>
  </si>
  <si>
    <t xml:space="preserve">R0217</t>
  </si>
  <si>
    <t xml:space="preserve">2026-10-10</t>
  </si>
  <si>
    <t xml:space="preserve">원장 입고원장!220행</t>
  </si>
  <si>
    <t xml:space="preserve">R0218</t>
  </si>
  <si>
    <t xml:space="preserve">원장 입고원장!221행</t>
  </si>
  <si>
    <t xml:space="preserve">R0219</t>
  </si>
  <si>
    <t xml:space="preserve">원장 입고원장!222행</t>
  </si>
  <si>
    <t xml:space="preserve">R0220</t>
  </si>
  <si>
    <t xml:space="preserve">원장 입고원장!223행</t>
  </si>
  <si>
    <t xml:space="preserve">R0221</t>
  </si>
  <si>
    <t xml:space="preserve">원장 입고원장!224행</t>
  </si>
  <si>
    <t xml:space="preserve">R0222</t>
  </si>
  <si>
    <t xml:space="preserve">원장 입고원장!225행</t>
  </si>
  <si>
    <t xml:space="preserve">R0223</t>
  </si>
  <si>
    <t xml:space="preserve">원장 입고원장!226행</t>
  </si>
  <si>
    <t xml:space="preserve">R0224</t>
  </si>
  <si>
    <t xml:space="preserve">원장 입고원장!227행</t>
  </si>
  <si>
    <t xml:space="preserve">R0225</t>
  </si>
  <si>
    <t xml:space="preserve">원장 입고원장!228행</t>
  </si>
  <si>
    <t xml:space="preserve">R0226</t>
  </si>
  <si>
    <t xml:space="preserve">원장 입고원장!229행</t>
  </si>
  <si>
    <t xml:space="preserve">R0227</t>
  </si>
  <si>
    <t xml:space="preserve">원장 입고원장!230행</t>
  </si>
  <si>
    <t xml:space="preserve">R0228</t>
  </si>
  <si>
    <t xml:space="preserve">원장 입고원장!231행</t>
  </si>
  <si>
    <t xml:space="preserve">R0229</t>
  </si>
  <si>
    <t xml:space="preserve">원장 입고원장!232행</t>
  </si>
  <si>
    <t xml:space="preserve">R0230</t>
  </si>
  <si>
    <t xml:space="preserve">원장 입고원장!233행</t>
  </si>
  <si>
    <t xml:space="preserve">R0231</t>
  </si>
  <si>
    <t xml:space="preserve">원장 입고원장!234행</t>
  </si>
  <si>
    <t xml:space="preserve">R0232</t>
  </si>
  <si>
    <t xml:space="preserve">원장 입고원장!235행</t>
  </si>
  <si>
    <t xml:space="preserve">R0233</t>
  </si>
  <si>
    <t xml:space="preserve">원장 입고원장!236행</t>
  </si>
  <si>
    <t xml:space="preserve">R0234</t>
  </si>
  <si>
    <t xml:space="preserve">원장 입고원장!237행</t>
  </si>
  <si>
    <t xml:space="preserve">R0235</t>
  </si>
  <si>
    <t xml:space="preserve">원장 입고원장!238행</t>
  </si>
  <si>
    <t xml:space="preserve">R0236</t>
  </si>
  <si>
    <t xml:space="preserve">원장 입고원장!239행</t>
  </si>
  <si>
    <t xml:space="preserve">R0237</t>
  </si>
  <si>
    <t xml:space="preserve">원장 입고원장!240행</t>
  </si>
  <si>
    <t xml:space="preserve">R0238</t>
  </si>
  <si>
    <t xml:space="preserve">원장 입고원장!241행</t>
  </si>
  <si>
    <t xml:space="preserve">R0239</t>
  </si>
  <si>
    <t xml:space="preserve">원장 입고원장!242행</t>
  </si>
  <si>
    <t xml:space="preserve">R0240</t>
  </si>
  <si>
    <t xml:space="preserve">원장 입고원장!243행</t>
  </si>
  <si>
    <t xml:space="preserve">원본행</t>
  </si>
  <si>
    <t xml:space="preserve">유지한행</t>
  </si>
  <si>
    <t xml:space="preserve">사유</t>
  </si>
  <si>
    <t xml:space="preserve">전 항목 동일</t>
  </si>
  <si>
    <t xml:space="preserve">품목명</t>
  </si>
  <si>
    <t xml:space="preserve">공급처</t>
  </si>
  <si>
    <t xml:space="preserve">하루사용량</t>
  </si>
  <si>
    <t xml:space="preserve">사용가능재고</t>
  </si>
  <si>
    <t xml:space="preserve">중단가정일</t>
  </si>
  <si>
    <t xml:space="preserve">승인된다른공급처수</t>
  </si>
  <si>
    <t xml:space="preserve">하루손실원</t>
  </si>
  <si>
    <t xml:space="preserve">버팀일</t>
  </si>
  <si>
    <t xml:space="preserve">노출일</t>
  </si>
  <si>
    <t xml:space="preserve">관리상태</t>
  </si>
  <si>
    <t xml:space="preserve">손실시나리오원</t>
  </si>
  <si>
    <t xml:space="preserve">영향라인</t>
  </si>
  <si>
    <t xml:space="preserve">방진고무</t>
  </si>
  <si>
    <t xml:space="preserve">L1 증설라인</t>
  </si>
  <si>
    <t xml:space="preserve">원장 품목목록!4행 / 판단기준 P01~P03</t>
  </si>
  <si>
    <t xml:space="preserve">정밀부시</t>
  </si>
  <si>
    <t xml:space="preserve">원장 품목목록!5행 / 판단기준 P01~P03</t>
  </si>
  <si>
    <t xml:space="preserve">실링링</t>
  </si>
  <si>
    <t xml:space="preserve">L2 공정</t>
  </si>
  <si>
    <t xml:space="preserve">원장 품목목록!6행 / 판단기준 P01~P03</t>
  </si>
  <si>
    <t xml:space="preserve">브래킷 A</t>
  </si>
  <si>
    <t xml:space="preserve">L3 공정</t>
  </si>
  <si>
    <t xml:space="preserve">원장 품목목록!7행 / 판단기준 P01~P03</t>
  </si>
  <si>
    <t xml:space="preserve">브래킷 B</t>
  </si>
  <si>
    <t xml:space="preserve">L4 공정</t>
  </si>
  <si>
    <t xml:space="preserve">원장 품목목록!8행 / 판단기준 P01~P03</t>
  </si>
  <si>
    <t xml:space="preserve">프레스판 A</t>
  </si>
  <si>
    <t xml:space="preserve">원장 품목목록!9행 / 판단기준 P01~P03</t>
  </si>
  <si>
    <t xml:space="preserve">프레스판 B</t>
  </si>
  <si>
    <t xml:space="preserve">원장 품목목록!10행 / 판단기준 P01~P03</t>
  </si>
  <si>
    <t xml:space="preserve">체결판</t>
  </si>
  <si>
    <t xml:space="preserve">원장 품목목록!11행 / 판단기준 P01~P03</t>
  </si>
  <si>
    <t xml:space="preserve">볼트 A</t>
  </si>
  <si>
    <t xml:space="preserve">원장 품목목록!12행 / 판단기준 P01~P03</t>
  </si>
  <si>
    <t xml:space="preserve">볼트 B</t>
  </si>
  <si>
    <t xml:space="preserve">원장 품목목록!13행 / 판단기준 P01~P03</t>
  </si>
  <si>
    <t xml:space="preserve">너트 A</t>
  </si>
  <si>
    <t xml:space="preserve">원장 품목목록!14행 / 판단기준 P01~P03</t>
  </si>
  <si>
    <t xml:space="preserve">너트 B</t>
  </si>
  <si>
    <t xml:space="preserve">원장 품목목록!15행 / 판단기준 P01~P03</t>
  </si>
  <si>
    <t xml:space="preserve">와셔</t>
  </si>
  <si>
    <t xml:space="preserve">원장 품목목록!16행 / 판단기준 P01~P03</t>
  </si>
  <si>
    <t xml:space="preserve">가이드핀</t>
  </si>
  <si>
    <t xml:space="preserve">원장 품목목록!17행 / 판단기준 P01~P03</t>
  </si>
  <si>
    <t xml:space="preserve">스페이서</t>
  </si>
  <si>
    <t xml:space="preserve">원장 품목목록!18행 / 판단기준 P01~P03</t>
  </si>
  <si>
    <t xml:space="preserve">보호캡</t>
  </si>
  <si>
    <t xml:space="preserve">원장 품목목록!19행 / 판단기준 P01~P03</t>
  </si>
  <si>
    <t xml:space="preserve">고정클립</t>
  </si>
  <si>
    <t xml:space="preserve">원장 품목목록!20행 / 판단기준 P01~P03</t>
  </si>
  <si>
    <t xml:space="preserve">고무패드</t>
  </si>
  <si>
    <t xml:space="preserve">원장 품목목록!21행 / 판단기준 P01~P03</t>
  </si>
  <si>
    <t xml:space="preserve">포장트레이</t>
  </si>
  <si>
    <t xml:space="preserve">원장 품목목록!22행 / 판단기준 P01~P03</t>
  </si>
  <si>
    <t xml:space="preserve">완충재</t>
  </si>
  <si>
    <t xml:space="preserve">원장 품목목록!23행 / 판단기준 P01~P03</t>
  </si>
  <si>
    <t xml:space="preserve">케이블홀더</t>
  </si>
  <si>
    <t xml:space="preserve">원장 품목목록!24행 / 판단기준 P01~P03</t>
  </si>
  <si>
    <t xml:space="preserve">커넥터</t>
  </si>
  <si>
    <t xml:space="preserve">원장 품목목록!25행 / 판단기준 P01~P03</t>
  </si>
  <si>
    <t xml:space="preserve">방진커버</t>
  </si>
  <si>
    <t xml:space="preserve">원장 품목목록!26행 / 판단기준 P01~P03</t>
  </si>
  <si>
    <t xml:space="preserve">씰캡</t>
  </si>
  <si>
    <t xml:space="preserve">원장 품목목록!27행 / 판단기준 P01~P03</t>
  </si>
  <si>
    <t xml:space="preserve">품목수</t>
  </si>
  <si>
    <t xml:space="preserve">판정</t>
  </si>
  <si>
    <t xml:space="preserve">즉시</t>
  </si>
  <si>
    <t xml:space="preserve">중단확률 아님·합계24품목</t>
  </si>
  <si>
    <t xml:space="preserve">주의</t>
  </si>
  <si>
    <t xml:space="preserve">관찰</t>
  </si>
  <si>
    <t xml:space="preserve">확인 보류</t>
  </si>
  <si>
    <t xml:space="preserve">후보</t>
  </si>
  <si>
    <t xml:space="preserve">대상품목</t>
  </si>
  <si>
    <t xml:space="preserve">현재상태</t>
  </si>
  <si>
    <t xml:space="preserve">준비일</t>
  </si>
  <si>
    <t xml:space="preserve">하루가능수량</t>
  </si>
  <si>
    <t xml:space="preserve">상위재료</t>
  </si>
  <si>
    <t xml:space="preserve">근거</t>
  </si>
  <si>
    <t xml:space="preserve">남은조건</t>
  </si>
  <si>
    <t xml:space="preserve">다온고무</t>
  </si>
  <si>
    <t xml:space="preserve">검증 대기</t>
  </si>
  <si>
    <t xml:space="preserve">U02 바른배합</t>
  </si>
  <si>
    <t xml:space="preserve">회신 C01·메모 M03</t>
  </si>
  <si>
    <t xml:space="preserve">샘플·검사·양산 승인·능력·납기 확답</t>
  </si>
  <si>
    <t xml:space="preserve">미르고무</t>
  </si>
  <si>
    <t xml:space="preserve">평가 전</t>
  </si>
  <si>
    <t xml:space="preserve">U01 동림배합</t>
  </si>
  <si>
    <t xml:space="preserve">회신 C02·메모 M02</t>
  </si>
  <si>
    <t xml:space="preserve">공통 중단 요인 미분리</t>
  </si>
  <si>
    <t xml:space="preserve">대안정밀</t>
  </si>
  <si>
    <t xml:space="preserve">양산 승인</t>
  </si>
  <si>
    <t xml:space="preserve">U03과 별도</t>
  </si>
  <si>
    <t xml:space="preserve">회신 C03 Q-2026-021</t>
  </si>
  <si>
    <t xml:space="preserve">최신 수량·납기 확답</t>
  </si>
  <si>
    <t xml:space="preserve">값</t>
  </si>
  <si>
    <t xml:space="preserve">단위·근거</t>
  </si>
  <si>
    <t xml:space="preserve">개 / 품목 P001</t>
  </si>
  <si>
    <t xml:space="preserve">달력일 / P001</t>
  </si>
  <si>
    <t xml:space="preserve">후보준비일</t>
  </si>
  <si>
    <t xml:space="preserve">달력일 / 회신 C01</t>
  </si>
  <si>
    <t xml:space="preserve">후보하루능력</t>
  </si>
  <si>
    <t xml:space="preserve">개 / 회신 C01</t>
  </si>
  <si>
    <t xml:space="preserve">하루손실</t>
  </si>
  <si>
    <t xml:space="preserve">원 / 품목 P001</t>
  </si>
  <si>
    <t xml:space="preserve">준비비</t>
  </si>
  <si>
    <t xml:space="preserve">원 / 회신 C01</t>
  </si>
  <si>
    <t xml:space="preserve">추가단가</t>
  </si>
  <si>
    <t xml:space="preserve">원 / 개 / 회신 C01</t>
  </si>
  <si>
    <t xml:space="preserve">운송비</t>
  </si>
  <si>
    <t xml:space="preserve">일</t>
  </si>
  <si>
    <t xml:space="preserve">현재노출일</t>
  </si>
  <si>
    <t xml:space="preserve">대체공급일</t>
  </si>
  <si>
    <t xml:space="preserve">대체수량</t>
  </si>
  <si>
    <t xml:space="preserve">남은부족수량</t>
  </si>
  <si>
    <t xml:space="preserve">대체노출일</t>
  </si>
  <si>
    <t xml:space="preserve">일 상당</t>
  </si>
  <si>
    <t xml:space="preserve">현재손실</t>
  </si>
  <si>
    <t xml:space="preserve">원</t>
  </si>
  <si>
    <t xml:space="preserve">대체손실</t>
  </si>
  <si>
    <t xml:space="preserve">피할손실</t>
  </si>
  <si>
    <t xml:space="preserve">대응비</t>
  </si>
  <si>
    <t xml:space="preserve">순효과</t>
  </si>
  <si>
    <t xml:space="preserve">원 / 예시</t>
  </si>
  <si>
    <t xml:space="preserve">품목</t>
  </si>
  <si>
    <t xml:space="preserve">담당역할</t>
  </si>
  <si>
    <t xml:space="preserve">할일</t>
  </si>
  <si>
    <t xml:space="preserve">기한</t>
  </si>
  <si>
    <t xml:space="preserve">상태</t>
  </si>
  <si>
    <t xml:space="preserve">완료증빙</t>
  </si>
  <si>
    <t xml:space="preserve">구매담당</t>
  </si>
  <si>
    <t xml:space="preserve">수량500개·6일째 입고 서면 확답</t>
  </si>
  <si>
    <t xml:space="preserve">2026-11-03</t>
  </si>
  <si>
    <t xml:space="preserve">미완료</t>
  </si>
  <si>
    <t xml:space="preserve">회신 C01 최신본</t>
  </si>
  <si>
    <t xml:space="preserve">품질담당</t>
  </si>
  <si>
    <t xml:space="preserve">규격-001 샘플 검사·양산 변경 검토</t>
  </si>
  <si>
    <t xml:space="preserve">2026-11-05</t>
  </si>
  <si>
    <t xml:space="preserve">검사 결과·승인 범위</t>
  </si>
  <si>
    <t xml:space="preserve">생산담당</t>
  </si>
  <si>
    <t xml:space="preserve">라인 시험 계획·사용가능재고 재확인</t>
  </si>
  <si>
    <t xml:space="preserve">2026-11-06</t>
  </si>
  <si>
    <t xml:space="preserve">라인 시험 계획서</t>
  </si>
  <si>
    <t xml:space="preserve">팀장</t>
  </si>
  <si>
    <t xml:space="preserve">조건 충족 시 준비비 포함150만원 승인 검토</t>
  </si>
  <si>
    <t xml:space="preserve">2026-11-09</t>
  </si>
  <si>
    <t xml:space="preserve">확답·품질·생산 확인</t>
  </si>
  <si>
    <t xml:space="preserve">재고 실사 후 빈칸 보완</t>
  </si>
  <si>
    <t xml:space="preserve">재고 실사표</t>
  </si>
  <si>
    <t xml:space="preserve">하루사용량 확인</t>
  </si>
  <si>
    <t xml:space="preserve">생산 계획</t>
  </si>
  <si>
    <t xml:space="preserve">구매·생산담당</t>
  </si>
  <si>
    <t xml:space="preserve">사용가능재고 재확인·승인된 다른 공급처 확보 계획</t>
  </si>
  <si>
    <t xml:space="preserve">재고 실사표·대체 승인 검토 일정</t>
  </si>
  <si>
    <t xml:space="preserve">기대값</t>
  </si>
  <si>
    <t xml:space="preserve">계산값</t>
  </si>
  <si>
    <t xml:space="preserve">일치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</si>
</sst>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##"/>
  </numFmts>
  <fonts count="7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name val="맑은 고딕"/>
      <family val="0"/>
      <charset val="1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C8A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C8A8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8A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2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</v>
      </c>
      <c r="B3" s="1" t="s">
        <v>3</v>
      </c>
    </row>
    <row r="4" customFormat="false" ht="28.2" hidden="false" customHeight="false" outlineLevel="0" collapsed="false">
      <c r="A4" s="2" t="s">
        <v>4</v>
      </c>
      <c r="B4" s="2" t="s">
        <v>5</v>
      </c>
    </row>
    <row r="5" customFormat="false" ht="28.2" hidden="false" customHeight="false" outlineLevel="0" collapsed="false">
      <c r="A5" s="2" t="s">
        <v>6</v>
      </c>
      <c r="B5" s="2" t="s">
        <v>7</v>
      </c>
    </row>
    <row r="6" customFormat="false" ht="28.2" hidden="false" customHeight="false" outlineLevel="0" collapsed="false">
      <c r="A6" s="2" t="s">
        <v>8</v>
      </c>
      <c r="B6" s="2" t="s">
        <v>9</v>
      </c>
    </row>
    <row r="7" customFormat="false" ht="28.2" hidden="false" customHeight="false" outlineLevel="0" collapsed="false">
      <c r="A7" s="2" t="s">
        <v>10</v>
      </c>
      <c r="B7" s="2" t="s">
        <v>11</v>
      </c>
    </row>
    <row r="8" customFormat="false" ht="28.2" hidden="false" customHeight="false" outlineLevel="0" collapsed="false">
      <c r="A8" s="2" t="s">
        <v>12</v>
      </c>
      <c r="B8" s="2" t="s">
        <v>13</v>
      </c>
    </row>
    <row r="9" customFormat="false" ht="15" hidden="false" customHeight="false" outlineLevel="0" collapsed="false">
      <c r="A9" s="2" t="s">
        <v>14</v>
      </c>
      <c r="B9" s="2" t="s">
        <v>15</v>
      </c>
    </row>
  </sheetData>
  <autoFilter ref="A3:B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</v>
      </c>
      <c r="B3" s="1" t="s">
        <v>16</v>
      </c>
      <c r="C3" s="1" t="s">
        <v>17</v>
      </c>
      <c r="D3" s="1" t="s">
        <v>18</v>
      </c>
    </row>
    <row r="4" customFormat="false" ht="28.2" hidden="false" customHeight="false" outlineLevel="0" collapsed="false">
      <c r="A4" s="2" t="s">
        <v>19</v>
      </c>
      <c r="B4" s="2" t="n">
        <v>248</v>
      </c>
      <c r="C4" s="2" t="n">
        <v>240</v>
      </c>
      <c r="D4" s="2" t="s">
        <v>20</v>
      </c>
    </row>
    <row r="5" customFormat="false" ht="28.2" hidden="false" customHeight="false" outlineLevel="0" collapsed="false">
      <c r="A5" s="2" t="s">
        <v>21</v>
      </c>
      <c r="B5" s="2" t="n">
        <v>6</v>
      </c>
      <c r="C5" s="2" t="n">
        <v>0</v>
      </c>
      <c r="D5" s="2" t="s">
        <v>22</v>
      </c>
    </row>
    <row r="6" customFormat="false" ht="15" hidden="false" customHeight="false" outlineLevel="0" collapsed="false">
      <c r="A6" s="2" t="s">
        <v>23</v>
      </c>
      <c r="B6" s="2" t="n">
        <v>3</v>
      </c>
      <c r="C6" s="2" t="n">
        <v>1</v>
      </c>
      <c r="D6" s="2" t="s">
        <v>24</v>
      </c>
    </row>
    <row r="7" customFormat="false" ht="28.2" hidden="false" customHeight="false" outlineLevel="0" collapsed="false">
      <c r="A7" s="2" t="s">
        <v>25</v>
      </c>
      <c r="B7" s="2" t="n">
        <v>2</v>
      </c>
      <c r="C7" s="2" t="n">
        <v>2</v>
      </c>
      <c r="D7" s="2" t="s">
        <v>26</v>
      </c>
    </row>
  </sheetData>
  <autoFilter ref="A3:D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0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14</v>
      </c>
      <c r="J3" s="1" t="s">
        <v>35</v>
      </c>
    </row>
    <row r="4" customFormat="false" ht="15" hidden="false" customHeight="false" outlineLevel="0" collapsed="false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n">
        <v>300</v>
      </c>
      <c r="G4" s="2" t="n">
        <v>1000</v>
      </c>
      <c r="H4" s="2" t="n">
        <v>300000</v>
      </c>
      <c r="I4" s="2" t="s">
        <v>41</v>
      </c>
      <c r="J4" s="2" t="s">
        <v>42</v>
      </c>
    </row>
    <row r="5" customFormat="false" ht="15" hidden="false" customHeight="false" outlineLevel="0" collapsed="false">
      <c r="A5" s="2" t="s">
        <v>43</v>
      </c>
      <c r="B5" s="2" t="s">
        <v>37</v>
      </c>
      <c r="C5" s="2" t="s">
        <v>44</v>
      </c>
      <c r="D5" s="2" t="s">
        <v>45</v>
      </c>
      <c r="E5" s="2" t="s">
        <v>46</v>
      </c>
      <c r="F5" s="2" t="n">
        <v>400</v>
      </c>
      <c r="G5" s="2" t="n">
        <v>1050</v>
      </c>
      <c r="H5" s="2" t="n">
        <v>420000</v>
      </c>
      <c r="I5" s="2" t="s">
        <v>41</v>
      </c>
      <c r="J5" s="2" t="s">
        <v>47</v>
      </c>
    </row>
    <row r="6" customFormat="false" ht="15" hidden="false" customHeight="false" outlineLevel="0" collapsed="false">
      <c r="A6" s="2" t="s">
        <v>48</v>
      </c>
      <c r="B6" s="2" t="s">
        <v>37</v>
      </c>
      <c r="C6" s="2" t="s">
        <v>49</v>
      </c>
      <c r="D6" s="2" t="s">
        <v>50</v>
      </c>
      <c r="E6" s="2" t="s">
        <v>51</v>
      </c>
      <c r="F6" s="2" t="n">
        <v>500</v>
      </c>
      <c r="G6" s="2" t="n">
        <v>1100</v>
      </c>
      <c r="H6" s="2" t="n">
        <v>550000</v>
      </c>
      <c r="I6" s="2" t="s">
        <v>41</v>
      </c>
      <c r="J6" s="2" t="s">
        <v>52</v>
      </c>
    </row>
    <row r="7" customFormat="false" ht="15" hidden="false" customHeight="false" outlineLevel="0" collapsed="false">
      <c r="A7" s="2" t="s">
        <v>53</v>
      </c>
      <c r="B7" s="2" t="s">
        <v>37</v>
      </c>
      <c r="C7" s="2" t="s">
        <v>54</v>
      </c>
      <c r="D7" s="2" t="s">
        <v>55</v>
      </c>
      <c r="E7" s="2" t="s">
        <v>56</v>
      </c>
      <c r="F7" s="2" t="n">
        <v>600</v>
      </c>
      <c r="G7" s="2" t="n">
        <v>1150</v>
      </c>
      <c r="H7" s="2" t="n">
        <v>690000</v>
      </c>
      <c r="I7" s="2" t="s">
        <v>41</v>
      </c>
      <c r="J7" s="2" t="s">
        <v>57</v>
      </c>
    </row>
    <row r="8" customFormat="false" ht="15" hidden="false" customHeight="false" outlineLevel="0" collapsed="false">
      <c r="A8" s="2" t="s">
        <v>58</v>
      </c>
      <c r="B8" s="2" t="s">
        <v>37</v>
      </c>
      <c r="C8" s="2" t="s">
        <v>59</v>
      </c>
      <c r="D8" s="2" t="s">
        <v>60</v>
      </c>
      <c r="E8" s="2" t="s">
        <v>61</v>
      </c>
      <c r="F8" s="2" t="n">
        <v>700</v>
      </c>
      <c r="G8" s="2" t="n">
        <v>1200</v>
      </c>
      <c r="H8" s="2" t="n">
        <v>840000</v>
      </c>
      <c r="I8" s="2" t="s">
        <v>41</v>
      </c>
      <c r="J8" s="2" t="s">
        <v>62</v>
      </c>
    </row>
    <row r="9" customFormat="false" ht="15" hidden="false" customHeight="false" outlineLevel="0" collapsed="false">
      <c r="A9" s="2" t="s">
        <v>63</v>
      </c>
      <c r="B9" s="2" t="s">
        <v>37</v>
      </c>
      <c r="C9" s="2" t="s">
        <v>64</v>
      </c>
      <c r="D9" s="2" t="s">
        <v>65</v>
      </c>
      <c r="E9" s="2" t="s">
        <v>66</v>
      </c>
      <c r="F9" s="2" t="n">
        <v>800</v>
      </c>
      <c r="G9" s="2" t="n">
        <v>1250</v>
      </c>
      <c r="H9" s="2" t="n">
        <v>1000000</v>
      </c>
      <c r="I9" s="2" t="s">
        <v>41</v>
      </c>
      <c r="J9" s="2" t="s">
        <v>67</v>
      </c>
    </row>
    <row r="10" customFormat="false" ht="15" hidden="false" customHeight="false" outlineLevel="0" collapsed="false">
      <c r="A10" s="2" t="s">
        <v>68</v>
      </c>
      <c r="B10" s="2" t="s">
        <v>37</v>
      </c>
      <c r="C10" s="2" t="s">
        <v>69</v>
      </c>
      <c r="D10" s="2" t="s">
        <v>70</v>
      </c>
      <c r="E10" s="2" t="s">
        <v>71</v>
      </c>
      <c r="F10" s="2" t="n">
        <v>900</v>
      </c>
      <c r="G10" s="2" t="n">
        <v>1300</v>
      </c>
      <c r="H10" s="2" t="n">
        <v>1170000</v>
      </c>
      <c r="I10" s="2" t="s">
        <v>41</v>
      </c>
      <c r="J10" s="2" t="s">
        <v>72</v>
      </c>
    </row>
    <row r="11" customFormat="false" ht="15" hidden="false" customHeight="false" outlineLevel="0" collapsed="false">
      <c r="A11" s="2" t="s">
        <v>73</v>
      </c>
      <c r="B11" s="2" t="s">
        <v>37</v>
      </c>
      <c r="C11" s="2" t="s">
        <v>74</v>
      </c>
      <c r="D11" s="2" t="s">
        <v>75</v>
      </c>
      <c r="E11" s="2" t="s">
        <v>76</v>
      </c>
      <c r="F11" s="2" t="n">
        <v>300</v>
      </c>
      <c r="G11" s="2" t="n">
        <v>1350</v>
      </c>
      <c r="H11" s="2" t="n">
        <v>405000</v>
      </c>
      <c r="I11" s="2" t="s">
        <v>41</v>
      </c>
      <c r="J11" s="2" t="s">
        <v>77</v>
      </c>
    </row>
    <row r="12" customFormat="false" ht="15" hidden="false" customHeight="false" outlineLevel="0" collapsed="false">
      <c r="A12" s="2" t="s">
        <v>78</v>
      </c>
      <c r="B12" s="2" t="s">
        <v>37</v>
      </c>
      <c r="C12" s="2" t="s">
        <v>79</v>
      </c>
      <c r="D12" s="2" t="s">
        <v>39</v>
      </c>
      <c r="E12" s="2" t="s">
        <v>40</v>
      </c>
      <c r="F12" s="2" t="n">
        <v>400</v>
      </c>
      <c r="G12" s="2" t="n">
        <v>1400</v>
      </c>
      <c r="H12" s="2" t="n">
        <v>560000</v>
      </c>
      <c r="I12" s="2" t="s">
        <v>41</v>
      </c>
      <c r="J12" s="2" t="s">
        <v>80</v>
      </c>
    </row>
    <row r="13" customFormat="false" ht="15" hidden="false" customHeight="false" outlineLevel="0" collapsed="false">
      <c r="A13" s="2" t="s">
        <v>81</v>
      </c>
      <c r="B13" s="2" t="s">
        <v>37</v>
      </c>
      <c r="C13" s="2" t="s">
        <v>82</v>
      </c>
      <c r="D13" s="2" t="s">
        <v>45</v>
      </c>
      <c r="E13" s="2" t="s">
        <v>46</v>
      </c>
      <c r="F13" s="2" t="n">
        <v>500</v>
      </c>
      <c r="G13" s="2" t="n">
        <v>1450</v>
      </c>
      <c r="H13" s="2" t="n">
        <v>725000</v>
      </c>
      <c r="I13" s="2" t="s">
        <v>41</v>
      </c>
      <c r="J13" s="2" t="s">
        <v>83</v>
      </c>
    </row>
    <row r="14" customFormat="false" ht="15" hidden="false" customHeight="false" outlineLevel="0" collapsed="false">
      <c r="A14" s="2" t="s">
        <v>84</v>
      </c>
      <c r="B14" s="2" t="s">
        <v>37</v>
      </c>
      <c r="C14" s="2" t="s">
        <v>85</v>
      </c>
      <c r="D14" s="2" t="s">
        <v>50</v>
      </c>
      <c r="E14" s="2" t="s">
        <v>51</v>
      </c>
      <c r="F14" s="2" t="n">
        <v>600</v>
      </c>
      <c r="G14" s="2" t="n">
        <v>1500</v>
      </c>
      <c r="H14" s="2" t="n">
        <v>900000</v>
      </c>
      <c r="I14" s="2" t="s">
        <v>41</v>
      </c>
      <c r="J14" s="2" t="s">
        <v>86</v>
      </c>
    </row>
    <row r="15" customFormat="false" ht="15" hidden="false" customHeight="false" outlineLevel="0" collapsed="false">
      <c r="A15" s="2" t="s">
        <v>87</v>
      </c>
      <c r="B15" s="2" t="s">
        <v>37</v>
      </c>
      <c r="C15" s="2" t="s">
        <v>88</v>
      </c>
      <c r="D15" s="2" t="s">
        <v>55</v>
      </c>
      <c r="E15" s="2" t="s">
        <v>56</v>
      </c>
      <c r="F15" s="2" t="n">
        <v>700</v>
      </c>
      <c r="G15" s="2" t="n">
        <v>1550</v>
      </c>
      <c r="H15" s="2" t="n">
        <v>1085000</v>
      </c>
      <c r="I15" s="2" t="s">
        <v>41</v>
      </c>
      <c r="J15" s="2" t="s">
        <v>89</v>
      </c>
    </row>
    <row r="16" customFormat="false" ht="15" hidden="false" customHeight="false" outlineLevel="0" collapsed="false">
      <c r="A16" s="2" t="s">
        <v>90</v>
      </c>
      <c r="B16" s="2" t="s">
        <v>37</v>
      </c>
      <c r="C16" s="2" t="s">
        <v>91</v>
      </c>
      <c r="D16" s="2" t="s">
        <v>60</v>
      </c>
      <c r="E16" s="2" t="s">
        <v>61</v>
      </c>
      <c r="F16" s="2" t="n">
        <v>800</v>
      </c>
      <c r="G16" s="2" t="n">
        <v>1600</v>
      </c>
      <c r="H16" s="2" t="n">
        <v>1280000</v>
      </c>
      <c r="I16" s="2" t="s">
        <v>41</v>
      </c>
      <c r="J16" s="2" t="s">
        <v>92</v>
      </c>
    </row>
    <row r="17" customFormat="false" ht="15" hidden="false" customHeight="false" outlineLevel="0" collapsed="false">
      <c r="A17" s="2" t="s">
        <v>93</v>
      </c>
      <c r="B17" s="2" t="s">
        <v>37</v>
      </c>
      <c r="C17" s="2" t="s">
        <v>94</v>
      </c>
      <c r="D17" s="2" t="s">
        <v>65</v>
      </c>
      <c r="E17" s="2" t="s">
        <v>66</v>
      </c>
      <c r="F17" s="2" t="n">
        <v>900</v>
      </c>
      <c r="G17" s="2" t="n">
        <v>1650</v>
      </c>
      <c r="H17" s="2" t="n">
        <v>1485000</v>
      </c>
      <c r="I17" s="2" t="s">
        <v>41</v>
      </c>
      <c r="J17" s="2" t="s">
        <v>95</v>
      </c>
    </row>
    <row r="18" customFormat="false" ht="15" hidden="false" customHeight="false" outlineLevel="0" collapsed="false">
      <c r="A18" s="2" t="s">
        <v>96</v>
      </c>
      <c r="B18" s="2" t="s">
        <v>37</v>
      </c>
      <c r="C18" s="2" t="s">
        <v>97</v>
      </c>
      <c r="D18" s="2" t="s">
        <v>70</v>
      </c>
      <c r="E18" s="2" t="s">
        <v>71</v>
      </c>
      <c r="F18" s="2" t="n">
        <v>300</v>
      </c>
      <c r="G18" s="2" t="n">
        <v>1700</v>
      </c>
      <c r="H18" s="2" t="n">
        <v>510000</v>
      </c>
      <c r="I18" s="2" t="s">
        <v>41</v>
      </c>
      <c r="J18" s="2" t="s">
        <v>98</v>
      </c>
    </row>
    <row r="19" customFormat="false" ht="15" hidden="false" customHeight="false" outlineLevel="0" collapsed="false">
      <c r="A19" s="2" t="s">
        <v>99</v>
      </c>
      <c r="B19" s="2" t="s">
        <v>37</v>
      </c>
      <c r="C19" s="2" t="s">
        <v>100</v>
      </c>
      <c r="D19" s="2" t="s">
        <v>75</v>
      </c>
      <c r="E19" s="2" t="s">
        <v>76</v>
      </c>
      <c r="F19" s="2" t="n">
        <v>400</v>
      </c>
      <c r="G19" s="2" t="n">
        <v>1750</v>
      </c>
      <c r="H19" s="2" t="n">
        <v>700000</v>
      </c>
      <c r="I19" s="2" t="s">
        <v>41</v>
      </c>
      <c r="J19" s="2" t="s">
        <v>101</v>
      </c>
    </row>
    <row r="20" customFormat="false" ht="15" hidden="false" customHeight="false" outlineLevel="0" collapsed="false">
      <c r="A20" s="2" t="s">
        <v>102</v>
      </c>
      <c r="B20" s="2" t="s">
        <v>37</v>
      </c>
      <c r="C20" s="2" t="s">
        <v>103</v>
      </c>
      <c r="D20" s="2" t="s">
        <v>39</v>
      </c>
      <c r="E20" s="2" t="s">
        <v>40</v>
      </c>
      <c r="F20" s="2" t="n">
        <v>500</v>
      </c>
      <c r="G20" s="2" t="n">
        <v>1800</v>
      </c>
      <c r="H20" s="2" t="n">
        <v>900000</v>
      </c>
      <c r="I20" s="2" t="s">
        <v>41</v>
      </c>
      <c r="J20" s="2" t="s">
        <v>104</v>
      </c>
    </row>
    <row r="21" customFormat="false" ht="15" hidden="false" customHeight="false" outlineLevel="0" collapsed="false">
      <c r="A21" s="2" t="s">
        <v>105</v>
      </c>
      <c r="B21" s="2" t="s">
        <v>37</v>
      </c>
      <c r="C21" s="2" t="s">
        <v>106</v>
      </c>
      <c r="D21" s="2" t="s">
        <v>45</v>
      </c>
      <c r="E21" s="2" t="s">
        <v>46</v>
      </c>
      <c r="F21" s="2" t="n">
        <v>600</v>
      </c>
      <c r="G21" s="2" t="n">
        <v>1850</v>
      </c>
      <c r="H21" s="2" t="n">
        <v>1110000</v>
      </c>
      <c r="I21" s="2" t="s">
        <v>41</v>
      </c>
      <c r="J21" s="2" t="s">
        <v>107</v>
      </c>
    </row>
    <row r="22" customFormat="false" ht="15" hidden="false" customHeight="false" outlineLevel="0" collapsed="false">
      <c r="A22" s="2" t="s">
        <v>108</v>
      </c>
      <c r="B22" s="2" t="s">
        <v>37</v>
      </c>
      <c r="C22" s="2" t="s">
        <v>109</v>
      </c>
      <c r="D22" s="2" t="s">
        <v>50</v>
      </c>
      <c r="E22" s="2" t="s">
        <v>51</v>
      </c>
      <c r="F22" s="2" t="n">
        <v>700</v>
      </c>
      <c r="G22" s="2" t="n">
        <v>1900</v>
      </c>
      <c r="H22" s="2" t="n">
        <v>1330000</v>
      </c>
      <c r="I22" s="2" t="s">
        <v>41</v>
      </c>
      <c r="J22" s="2" t="s">
        <v>110</v>
      </c>
    </row>
    <row r="23" customFormat="false" ht="15" hidden="false" customHeight="false" outlineLevel="0" collapsed="false">
      <c r="A23" s="2" t="s">
        <v>111</v>
      </c>
      <c r="B23" s="2" t="s">
        <v>37</v>
      </c>
      <c r="C23" s="2" t="s">
        <v>112</v>
      </c>
      <c r="D23" s="2" t="s">
        <v>55</v>
      </c>
      <c r="E23" s="2" t="s">
        <v>56</v>
      </c>
      <c r="F23" s="2" t="n">
        <v>800</v>
      </c>
      <c r="G23" s="2" t="n">
        <v>1950</v>
      </c>
      <c r="H23" s="2" t="n">
        <v>1560000</v>
      </c>
      <c r="I23" s="2" t="s">
        <v>41</v>
      </c>
      <c r="J23" s="2" t="s">
        <v>113</v>
      </c>
    </row>
    <row r="24" customFormat="false" ht="15" hidden="false" customHeight="false" outlineLevel="0" collapsed="false">
      <c r="A24" s="2" t="s">
        <v>114</v>
      </c>
      <c r="B24" s="2" t="s">
        <v>37</v>
      </c>
      <c r="C24" s="2" t="s">
        <v>115</v>
      </c>
      <c r="D24" s="2" t="s">
        <v>60</v>
      </c>
      <c r="E24" s="2" t="s">
        <v>61</v>
      </c>
      <c r="F24" s="2" t="n">
        <v>900</v>
      </c>
      <c r="G24" s="2" t="n">
        <v>2000</v>
      </c>
      <c r="H24" s="2" t="n">
        <v>1800000</v>
      </c>
      <c r="I24" s="2" t="s">
        <v>41</v>
      </c>
      <c r="J24" s="2" t="s">
        <v>116</v>
      </c>
    </row>
    <row r="25" customFormat="false" ht="15" hidden="false" customHeight="false" outlineLevel="0" collapsed="false">
      <c r="A25" s="2" t="s">
        <v>117</v>
      </c>
      <c r="B25" s="2" t="s">
        <v>37</v>
      </c>
      <c r="C25" s="2" t="s">
        <v>118</v>
      </c>
      <c r="D25" s="2" t="s">
        <v>65</v>
      </c>
      <c r="E25" s="2" t="s">
        <v>66</v>
      </c>
      <c r="F25" s="2" t="n">
        <v>300</v>
      </c>
      <c r="G25" s="2" t="n">
        <v>2050</v>
      </c>
      <c r="H25" s="2" t="n">
        <v>615000</v>
      </c>
      <c r="I25" s="2" t="s">
        <v>41</v>
      </c>
      <c r="J25" s="2" t="s">
        <v>119</v>
      </c>
    </row>
    <row r="26" customFormat="false" ht="15" hidden="false" customHeight="false" outlineLevel="0" collapsed="false">
      <c r="A26" s="2" t="s">
        <v>120</v>
      </c>
      <c r="B26" s="2" t="s">
        <v>37</v>
      </c>
      <c r="C26" s="2" t="s">
        <v>121</v>
      </c>
      <c r="D26" s="2" t="s">
        <v>70</v>
      </c>
      <c r="E26" s="2" t="s">
        <v>71</v>
      </c>
      <c r="F26" s="2" t="n">
        <v>400</v>
      </c>
      <c r="G26" s="2" t="n">
        <v>2100</v>
      </c>
      <c r="H26" s="2" t="n">
        <v>840000</v>
      </c>
      <c r="I26" s="2" t="s">
        <v>41</v>
      </c>
      <c r="J26" s="2" t="s">
        <v>122</v>
      </c>
    </row>
    <row r="27" customFormat="false" ht="15" hidden="false" customHeight="false" outlineLevel="0" collapsed="false">
      <c r="A27" s="2" t="s">
        <v>123</v>
      </c>
      <c r="B27" s="2" t="s">
        <v>37</v>
      </c>
      <c r="C27" s="2" t="s">
        <v>124</v>
      </c>
      <c r="D27" s="2" t="s">
        <v>75</v>
      </c>
      <c r="E27" s="2" t="s">
        <v>76</v>
      </c>
      <c r="F27" s="2" t="n">
        <v>500</v>
      </c>
      <c r="G27" s="2" t="n">
        <v>2150</v>
      </c>
      <c r="H27" s="2" t="n">
        <v>1075000</v>
      </c>
      <c r="I27" s="2" t="s">
        <v>41</v>
      </c>
      <c r="J27" s="2" t="s">
        <v>125</v>
      </c>
    </row>
    <row r="28" customFormat="false" ht="15" hidden="false" customHeight="false" outlineLevel="0" collapsed="false">
      <c r="A28" s="2" t="s">
        <v>126</v>
      </c>
      <c r="B28" s="2" t="s">
        <v>127</v>
      </c>
      <c r="C28" s="2" t="s">
        <v>38</v>
      </c>
      <c r="D28" s="2" t="s">
        <v>39</v>
      </c>
      <c r="E28" s="2" t="s">
        <v>40</v>
      </c>
      <c r="F28" s="2" t="n">
        <v>600</v>
      </c>
      <c r="G28" s="2" t="n">
        <v>1000</v>
      </c>
      <c r="H28" s="2" t="n">
        <v>600000</v>
      </c>
      <c r="I28" s="2" t="s">
        <v>41</v>
      </c>
      <c r="J28" s="2" t="s">
        <v>128</v>
      </c>
    </row>
    <row r="29" customFormat="false" ht="15" hidden="false" customHeight="false" outlineLevel="0" collapsed="false">
      <c r="A29" s="2" t="s">
        <v>129</v>
      </c>
      <c r="B29" s="2" t="s">
        <v>127</v>
      </c>
      <c r="C29" s="2" t="s">
        <v>44</v>
      </c>
      <c r="D29" s="2" t="s">
        <v>45</v>
      </c>
      <c r="E29" s="2" t="s">
        <v>46</v>
      </c>
      <c r="F29" s="2" t="n">
        <v>700</v>
      </c>
      <c r="G29" s="2" t="n">
        <v>1050</v>
      </c>
      <c r="H29" s="2" t="n">
        <v>735000</v>
      </c>
      <c r="I29" s="2" t="s">
        <v>41</v>
      </c>
      <c r="J29" s="2" t="s">
        <v>130</v>
      </c>
    </row>
    <row r="30" customFormat="false" ht="15" hidden="false" customHeight="false" outlineLevel="0" collapsed="false">
      <c r="A30" s="2" t="s">
        <v>131</v>
      </c>
      <c r="B30" s="2" t="s">
        <v>127</v>
      </c>
      <c r="C30" s="2" t="s">
        <v>49</v>
      </c>
      <c r="D30" s="2" t="s">
        <v>50</v>
      </c>
      <c r="E30" s="2" t="s">
        <v>51</v>
      </c>
      <c r="F30" s="2" t="n">
        <v>800</v>
      </c>
      <c r="G30" s="2" t="n">
        <v>1100</v>
      </c>
      <c r="H30" s="2" t="n">
        <v>880000</v>
      </c>
      <c r="I30" s="2" t="s">
        <v>41</v>
      </c>
      <c r="J30" s="2" t="s">
        <v>132</v>
      </c>
    </row>
    <row r="31" customFormat="false" ht="15" hidden="false" customHeight="false" outlineLevel="0" collapsed="false">
      <c r="A31" s="2" t="s">
        <v>133</v>
      </c>
      <c r="B31" s="2" t="s">
        <v>127</v>
      </c>
      <c r="C31" s="2" t="s">
        <v>54</v>
      </c>
      <c r="D31" s="2" t="s">
        <v>55</v>
      </c>
      <c r="E31" s="2" t="s">
        <v>56</v>
      </c>
      <c r="F31" s="2" t="n">
        <v>900</v>
      </c>
      <c r="G31" s="2" t="n">
        <v>1150</v>
      </c>
      <c r="H31" s="2" t="n">
        <v>1035000</v>
      </c>
      <c r="I31" s="2" t="s">
        <v>41</v>
      </c>
      <c r="J31" s="2" t="s">
        <v>134</v>
      </c>
    </row>
    <row r="32" customFormat="false" ht="15" hidden="false" customHeight="false" outlineLevel="0" collapsed="false">
      <c r="A32" s="2" t="s">
        <v>135</v>
      </c>
      <c r="B32" s="2" t="s">
        <v>127</v>
      </c>
      <c r="C32" s="2" t="s">
        <v>59</v>
      </c>
      <c r="D32" s="2" t="s">
        <v>60</v>
      </c>
      <c r="E32" s="2" t="s">
        <v>61</v>
      </c>
      <c r="F32" s="2" t="n">
        <v>300</v>
      </c>
      <c r="G32" s="2" t="n">
        <v>1200</v>
      </c>
      <c r="H32" s="2" t="n">
        <v>360000</v>
      </c>
      <c r="I32" s="2" t="s">
        <v>41</v>
      </c>
      <c r="J32" s="2" t="s">
        <v>136</v>
      </c>
    </row>
    <row r="33" customFormat="false" ht="15" hidden="false" customHeight="false" outlineLevel="0" collapsed="false">
      <c r="A33" s="2" t="s">
        <v>137</v>
      </c>
      <c r="B33" s="2" t="s">
        <v>127</v>
      </c>
      <c r="C33" s="2" t="s">
        <v>64</v>
      </c>
      <c r="D33" s="2" t="s">
        <v>65</v>
      </c>
      <c r="E33" s="2" t="s">
        <v>66</v>
      </c>
      <c r="F33" s="2" t="n">
        <v>400</v>
      </c>
      <c r="G33" s="2" t="n">
        <v>1250</v>
      </c>
      <c r="H33" s="2" t="n">
        <v>500000</v>
      </c>
      <c r="I33" s="2" t="s">
        <v>41</v>
      </c>
      <c r="J33" s="2" t="s">
        <v>138</v>
      </c>
    </row>
    <row r="34" customFormat="false" ht="15" hidden="false" customHeight="false" outlineLevel="0" collapsed="false">
      <c r="A34" s="2" t="s">
        <v>139</v>
      </c>
      <c r="B34" s="2" t="s">
        <v>127</v>
      </c>
      <c r="C34" s="2" t="s">
        <v>69</v>
      </c>
      <c r="D34" s="2" t="s">
        <v>70</v>
      </c>
      <c r="E34" s="2" t="s">
        <v>71</v>
      </c>
      <c r="F34" s="2" t="n">
        <v>500</v>
      </c>
      <c r="G34" s="2" t="n">
        <v>1300</v>
      </c>
      <c r="H34" s="2" t="n">
        <v>650000</v>
      </c>
      <c r="I34" s="2" t="s">
        <v>41</v>
      </c>
      <c r="J34" s="2" t="s">
        <v>140</v>
      </c>
    </row>
    <row r="35" customFormat="false" ht="15" hidden="false" customHeight="false" outlineLevel="0" collapsed="false">
      <c r="A35" s="2" t="s">
        <v>141</v>
      </c>
      <c r="B35" s="2" t="s">
        <v>127</v>
      </c>
      <c r="C35" s="2" t="s">
        <v>74</v>
      </c>
      <c r="D35" s="2" t="s">
        <v>75</v>
      </c>
      <c r="E35" s="2" t="s">
        <v>76</v>
      </c>
      <c r="F35" s="2" t="n">
        <v>600</v>
      </c>
      <c r="G35" s="2" t="n">
        <v>1350</v>
      </c>
      <c r="H35" s="2" t="n">
        <v>810000</v>
      </c>
      <c r="I35" s="2" t="s">
        <v>41</v>
      </c>
      <c r="J35" s="2" t="s">
        <v>142</v>
      </c>
    </row>
    <row r="36" customFormat="false" ht="15" hidden="false" customHeight="false" outlineLevel="0" collapsed="false">
      <c r="A36" s="2" t="s">
        <v>143</v>
      </c>
      <c r="B36" s="2" t="s">
        <v>127</v>
      </c>
      <c r="C36" s="2" t="s">
        <v>79</v>
      </c>
      <c r="D36" s="2" t="s">
        <v>39</v>
      </c>
      <c r="E36" s="2" t="s">
        <v>40</v>
      </c>
      <c r="F36" s="2" t="n">
        <v>700</v>
      </c>
      <c r="G36" s="2" t="n">
        <v>1400</v>
      </c>
      <c r="H36" s="2" t="n">
        <v>980000</v>
      </c>
      <c r="I36" s="2" t="s">
        <v>41</v>
      </c>
      <c r="J36" s="2" t="s">
        <v>144</v>
      </c>
    </row>
    <row r="37" customFormat="false" ht="15" hidden="false" customHeight="false" outlineLevel="0" collapsed="false">
      <c r="A37" s="2" t="s">
        <v>145</v>
      </c>
      <c r="B37" s="2" t="s">
        <v>127</v>
      </c>
      <c r="C37" s="2" t="s">
        <v>82</v>
      </c>
      <c r="D37" s="2" t="s">
        <v>45</v>
      </c>
      <c r="E37" s="2" t="s">
        <v>46</v>
      </c>
      <c r="F37" s="2" t="n">
        <v>800</v>
      </c>
      <c r="G37" s="2" t="n">
        <v>1450</v>
      </c>
      <c r="H37" s="2" t="n">
        <v>1160000</v>
      </c>
      <c r="I37" s="2" t="s">
        <v>41</v>
      </c>
      <c r="J37" s="2" t="s">
        <v>146</v>
      </c>
    </row>
    <row r="38" customFormat="false" ht="15" hidden="false" customHeight="false" outlineLevel="0" collapsed="false">
      <c r="A38" s="2" t="s">
        <v>147</v>
      </c>
      <c r="B38" s="2" t="s">
        <v>127</v>
      </c>
      <c r="C38" s="2" t="s">
        <v>85</v>
      </c>
      <c r="D38" s="2" t="s">
        <v>50</v>
      </c>
      <c r="E38" s="2" t="s">
        <v>51</v>
      </c>
      <c r="F38" s="2" t="n">
        <v>900</v>
      </c>
      <c r="G38" s="2" t="n">
        <v>1500</v>
      </c>
      <c r="H38" s="2" t="n">
        <v>1350000</v>
      </c>
      <c r="I38" s="2" t="s">
        <v>41</v>
      </c>
      <c r="J38" s="2" t="s">
        <v>148</v>
      </c>
    </row>
    <row r="39" customFormat="false" ht="15" hidden="false" customHeight="false" outlineLevel="0" collapsed="false">
      <c r="A39" s="2" t="s">
        <v>149</v>
      </c>
      <c r="B39" s="2" t="s">
        <v>127</v>
      </c>
      <c r="C39" s="2" t="s">
        <v>88</v>
      </c>
      <c r="D39" s="2" t="s">
        <v>55</v>
      </c>
      <c r="E39" s="2" t="s">
        <v>56</v>
      </c>
      <c r="F39" s="2" t="n">
        <v>300</v>
      </c>
      <c r="G39" s="2" t="n">
        <v>1550</v>
      </c>
      <c r="H39" s="2" t="n">
        <v>465000</v>
      </c>
      <c r="I39" s="2" t="s">
        <v>41</v>
      </c>
      <c r="J39" s="2" t="s">
        <v>150</v>
      </c>
    </row>
    <row r="40" customFormat="false" ht="15" hidden="false" customHeight="false" outlineLevel="0" collapsed="false">
      <c r="A40" s="2" t="s">
        <v>151</v>
      </c>
      <c r="B40" s="2" t="s">
        <v>127</v>
      </c>
      <c r="C40" s="2" t="s">
        <v>91</v>
      </c>
      <c r="D40" s="2" t="s">
        <v>60</v>
      </c>
      <c r="E40" s="2" t="s">
        <v>61</v>
      </c>
      <c r="F40" s="2" t="n">
        <v>400</v>
      </c>
      <c r="G40" s="2" t="n">
        <v>1600</v>
      </c>
      <c r="H40" s="2" t="n">
        <v>640000</v>
      </c>
      <c r="I40" s="2" t="s">
        <v>41</v>
      </c>
      <c r="J40" s="2" t="s">
        <v>152</v>
      </c>
    </row>
    <row r="41" customFormat="false" ht="15" hidden="false" customHeight="false" outlineLevel="0" collapsed="false">
      <c r="A41" s="2" t="s">
        <v>153</v>
      </c>
      <c r="B41" s="2" t="s">
        <v>127</v>
      </c>
      <c r="C41" s="2" t="s">
        <v>94</v>
      </c>
      <c r="D41" s="2" t="s">
        <v>65</v>
      </c>
      <c r="E41" s="2" t="s">
        <v>66</v>
      </c>
      <c r="F41" s="2" t="n">
        <v>500</v>
      </c>
      <c r="G41" s="2" t="n">
        <v>1650</v>
      </c>
      <c r="H41" s="2" t="n">
        <v>825000</v>
      </c>
      <c r="I41" s="2" t="s">
        <v>41</v>
      </c>
      <c r="J41" s="2" t="s">
        <v>154</v>
      </c>
    </row>
    <row r="42" customFormat="false" ht="15" hidden="false" customHeight="false" outlineLevel="0" collapsed="false">
      <c r="A42" s="2" t="s">
        <v>155</v>
      </c>
      <c r="B42" s="2" t="s">
        <v>127</v>
      </c>
      <c r="C42" s="2" t="s">
        <v>97</v>
      </c>
      <c r="D42" s="2" t="s">
        <v>70</v>
      </c>
      <c r="E42" s="2" t="s">
        <v>71</v>
      </c>
      <c r="F42" s="2" t="n">
        <v>600</v>
      </c>
      <c r="G42" s="2" t="n">
        <v>1700</v>
      </c>
      <c r="H42" s="2" t="n">
        <v>1020000</v>
      </c>
      <c r="I42" s="2" t="s">
        <v>41</v>
      </c>
      <c r="J42" s="2" t="s">
        <v>156</v>
      </c>
    </row>
    <row r="43" customFormat="false" ht="15" hidden="false" customHeight="false" outlineLevel="0" collapsed="false">
      <c r="A43" s="2" t="s">
        <v>157</v>
      </c>
      <c r="B43" s="2" t="s">
        <v>127</v>
      </c>
      <c r="C43" s="2" t="s">
        <v>100</v>
      </c>
      <c r="D43" s="2" t="s">
        <v>75</v>
      </c>
      <c r="E43" s="2" t="s">
        <v>76</v>
      </c>
      <c r="F43" s="2" t="n">
        <v>700</v>
      </c>
      <c r="G43" s="2" t="n">
        <v>1750</v>
      </c>
      <c r="H43" s="2" t="n">
        <v>1225000</v>
      </c>
      <c r="I43" s="2" t="s">
        <v>41</v>
      </c>
      <c r="J43" s="2" t="s">
        <v>158</v>
      </c>
    </row>
    <row r="44" customFormat="false" ht="15" hidden="false" customHeight="false" outlineLevel="0" collapsed="false">
      <c r="A44" s="2" t="s">
        <v>159</v>
      </c>
      <c r="B44" s="2" t="s">
        <v>127</v>
      </c>
      <c r="C44" s="2" t="s">
        <v>103</v>
      </c>
      <c r="D44" s="2" t="s">
        <v>39</v>
      </c>
      <c r="E44" s="2" t="s">
        <v>40</v>
      </c>
      <c r="F44" s="2" t="n">
        <v>800</v>
      </c>
      <c r="G44" s="2" t="n">
        <v>1800</v>
      </c>
      <c r="H44" s="2" t="n">
        <v>1440000</v>
      </c>
      <c r="I44" s="2" t="s">
        <v>41</v>
      </c>
      <c r="J44" s="2" t="s">
        <v>160</v>
      </c>
    </row>
    <row r="45" customFormat="false" ht="15" hidden="false" customHeight="false" outlineLevel="0" collapsed="false">
      <c r="A45" s="2" t="s">
        <v>161</v>
      </c>
      <c r="B45" s="2" t="s">
        <v>127</v>
      </c>
      <c r="C45" s="2" t="s">
        <v>106</v>
      </c>
      <c r="D45" s="2" t="s">
        <v>45</v>
      </c>
      <c r="E45" s="2" t="s">
        <v>46</v>
      </c>
      <c r="F45" s="2" t="n">
        <v>900</v>
      </c>
      <c r="G45" s="2" t="n">
        <v>1850</v>
      </c>
      <c r="H45" s="2" t="n">
        <v>1665000</v>
      </c>
      <c r="I45" s="2" t="s">
        <v>41</v>
      </c>
      <c r="J45" s="2" t="s">
        <v>162</v>
      </c>
    </row>
    <row r="46" customFormat="false" ht="15" hidden="false" customHeight="false" outlineLevel="0" collapsed="false">
      <c r="A46" s="2" t="s">
        <v>163</v>
      </c>
      <c r="B46" s="2" t="s">
        <v>127</v>
      </c>
      <c r="C46" s="2" t="s">
        <v>109</v>
      </c>
      <c r="D46" s="2" t="s">
        <v>50</v>
      </c>
      <c r="E46" s="2" t="s">
        <v>51</v>
      </c>
      <c r="F46" s="2" t="n">
        <v>300</v>
      </c>
      <c r="G46" s="2" t="n">
        <v>1900</v>
      </c>
      <c r="H46" s="2" t="n">
        <v>570000</v>
      </c>
      <c r="I46" s="2" t="s">
        <v>41</v>
      </c>
      <c r="J46" s="2" t="s">
        <v>164</v>
      </c>
    </row>
    <row r="47" customFormat="false" ht="15" hidden="false" customHeight="false" outlineLevel="0" collapsed="false">
      <c r="A47" s="2" t="s">
        <v>165</v>
      </c>
      <c r="B47" s="2" t="s">
        <v>127</v>
      </c>
      <c r="C47" s="2" t="s">
        <v>112</v>
      </c>
      <c r="D47" s="2" t="s">
        <v>55</v>
      </c>
      <c r="E47" s="2" t="s">
        <v>56</v>
      </c>
      <c r="F47" s="2" t="n">
        <v>400</v>
      </c>
      <c r="G47" s="2" t="n">
        <v>1950</v>
      </c>
      <c r="H47" s="2" t="n">
        <v>780000</v>
      </c>
      <c r="I47" s="2" t="s">
        <v>41</v>
      </c>
      <c r="J47" s="2" t="s">
        <v>166</v>
      </c>
    </row>
    <row r="48" customFormat="false" ht="15" hidden="false" customHeight="false" outlineLevel="0" collapsed="false">
      <c r="A48" s="2" t="s">
        <v>167</v>
      </c>
      <c r="B48" s="2" t="s">
        <v>127</v>
      </c>
      <c r="C48" s="2" t="s">
        <v>115</v>
      </c>
      <c r="D48" s="2" t="s">
        <v>60</v>
      </c>
      <c r="E48" s="2" t="s">
        <v>61</v>
      </c>
      <c r="F48" s="2" t="n">
        <v>500</v>
      </c>
      <c r="G48" s="2" t="n">
        <v>2000</v>
      </c>
      <c r="H48" s="2" t="n">
        <v>1000000</v>
      </c>
      <c r="I48" s="2" t="s">
        <v>41</v>
      </c>
      <c r="J48" s="2" t="s">
        <v>168</v>
      </c>
    </row>
    <row r="49" customFormat="false" ht="15" hidden="false" customHeight="false" outlineLevel="0" collapsed="false">
      <c r="A49" s="2" t="s">
        <v>169</v>
      </c>
      <c r="B49" s="2" t="s">
        <v>127</v>
      </c>
      <c r="C49" s="2" t="s">
        <v>118</v>
      </c>
      <c r="D49" s="2" t="s">
        <v>65</v>
      </c>
      <c r="E49" s="2" t="s">
        <v>66</v>
      </c>
      <c r="F49" s="2" t="n">
        <v>600</v>
      </c>
      <c r="G49" s="2" t="n">
        <v>2050</v>
      </c>
      <c r="H49" s="2" t="n">
        <v>1230000</v>
      </c>
      <c r="I49" s="2" t="s">
        <v>41</v>
      </c>
      <c r="J49" s="2" t="s">
        <v>170</v>
      </c>
    </row>
    <row r="50" customFormat="false" ht="15" hidden="false" customHeight="false" outlineLevel="0" collapsed="false">
      <c r="A50" s="2" t="s">
        <v>171</v>
      </c>
      <c r="B50" s="2" t="s">
        <v>127</v>
      </c>
      <c r="C50" s="2" t="s">
        <v>121</v>
      </c>
      <c r="D50" s="2" t="s">
        <v>70</v>
      </c>
      <c r="E50" s="2" t="s">
        <v>71</v>
      </c>
      <c r="F50" s="2" t="n">
        <v>700</v>
      </c>
      <c r="G50" s="2" t="n">
        <v>2100</v>
      </c>
      <c r="H50" s="2" t="n">
        <v>1470000</v>
      </c>
      <c r="I50" s="2" t="s">
        <v>41</v>
      </c>
      <c r="J50" s="2" t="s">
        <v>172</v>
      </c>
    </row>
    <row r="51" customFormat="false" ht="15" hidden="false" customHeight="false" outlineLevel="0" collapsed="false">
      <c r="A51" s="2" t="s">
        <v>173</v>
      </c>
      <c r="B51" s="2" t="s">
        <v>127</v>
      </c>
      <c r="C51" s="2" t="s">
        <v>124</v>
      </c>
      <c r="D51" s="2" t="s">
        <v>75</v>
      </c>
      <c r="E51" s="2" t="s">
        <v>76</v>
      </c>
      <c r="F51" s="2" t="n">
        <v>800</v>
      </c>
      <c r="G51" s="2" t="n">
        <v>2150</v>
      </c>
      <c r="H51" s="2" t="n">
        <v>1720000</v>
      </c>
      <c r="I51" s="2" t="s">
        <v>41</v>
      </c>
      <c r="J51" s="2" t="s">
        <v>174</v>
      </c>
    </row>
    <row r="52" customFormat="false" ht="15" hidden="false" customHeight="false" outlineLevel="0" collapsed="false">
      <c r="A52" s="2" t="s">
        <v>175</v>
      </c>
      <c r="B52" s="2" t="s">
        <v>176</v>
      </c>
      <c r="C52" s="2" t="s">
        <v>38</v>
      </c>
      <c r="D52" s="2" t="s">
        <v>39</v>
      </c>
      <c r="E52" s="2" t="s">
        <v>40</v>
      </c>
      <c r="F52" s="2" t="n">
        <v>900</v>
      </c>
      <c r="G52" s="2" t="n">
        <v>1000</v>
      </c>
      <c r="H52" s="2" t="n">
        <v>900000</v>
      </c>
      <c r="I52" s="2" t="s">
        <v>41</v>
      </c>
      <c r="J52" s="2" t="s">
        <v>177</v>
      </c>
    </row>
    <row r="53" customFormat="false" ht="15" hidden="false" customHeight="false" outlineLevel="0" collapsed="false">
      <c r="A53" s="2" t="s">
        <v>178</v>
      </c>
      <c r="B53" s="2" t="s">
        <v>176</v>
      </c>
      <c r="C53" s="2" t="s">
        <v>44</v>
      </c>
      <c r="D53" s="2" t="s">
        <v>45</v>
      </c>
      <c r="E53" s="2" t="s">
        <v>46</v>
      </c>
      <c r="F53" s="2" t="n">
        <v>300</v>
      </c>
      <c r="G53" s="2" t="n">
        <v>1050</v>
      </c>
      <c r="H53" s="2" t="n">
        <v>315000</v>
      </c>
      <c r="I53" s="2" t="s">
        <v>41</v>
      </c>
      <c r="J53" s="2" t="s">
        <v>179</v>
      </c>
    </row>
    <row r="54" customFormat="false" ht="15" hidden="false" customHeight="false" outlineLevel="0" collapsed="false">
      <c r="A54" s="2" t="s">
        <v>180</v>
      </c>
      <c r="B54" s="2" t="s">
        <v>176</v>
      </c>
      <c r="C54" s="2" t="s">
        <v>49</v>
      </c>
      <c r="D54" s="2" t="s">
        <v>50</v>
      </c>
      <c r="E54" s="2" t="s">
        <v>51</v>
      </c>
      <c r="F54" s="2" t="n">
        <v>400</v>
      </c>
      <c r="G54" s="2" t="n">
        <v>1100</v>
      </c>
      <c r="H54" s="2" t="n">
        <v>440000</v>
      </c>
      <c r="I54" s="2" t="s">
        <v>41</v>
      </c>
      <c r="J54" s="2" t="s">
        <v>181</v>
      </c>
    </row>
    <row r="55" customFormat="false" ht="15" hidden="false" customHeight="false" outlineLevel="0" collapsed="false">
      <c r="A55" s="2" t="s">
        <v>182</v>
      </c>
      <c r="B55" s="2" t="s">
        <v>176</v>
      </c>
      <c r="C55" s="2" t="s">
        <v>54</v>
      </c>
      <c r="D55" s="2" t="s">
        <v>55</v>
      </c>
      <c r="E55" s="2" t="s">
        <v>56</v>
      </c>
      <c r="F55" s="2" t="n">
        <v>500</v>
      </c>
      <c r="G55" s="2" t="n">
        <v>1150</v>
      </c>
      <c r="H55" s="2" t="n">
        <v>575000</v>
      </c>
      <c r="I55" s="2" t="s">
        <v>41</v>
      </c>
      <c r="J55" s="2" t="s">
        <v>183</v>
      </c>
    </row>
    <row r="56" customFormat="false" ht="15" hidden="false" customHeight="false" outlineLevel="0" collapsed="false">
      <c r="A56" s="2" t="s">
        <v>184</v>
      </c>
      <c r="B56" s="2" t="s">
        <v>176</v>
      </c>
      <c r="C56" s="2" t="s">
        <v>59</v>
      </c>
      <c r="D56" s="2" t="s">
        <v>60</v>
      </c>
      <c r="E56" s="2" t="s">
        <v>61</v>
      </c>
      <c r="F56" s="2" t="n">
        <v>600</v>
      </c>
      <c r="G56" s="2" t="n">
        <v>1200</v>
      </c>
      <c r="H56" s="2" t="n">
        <v>720000</v>
      </c>
      <c r="I56" s="2" t="s">
        <v>41</v>
      </c>
      <c r="J56" s="2" t="s">
        <v>185</v>
      </c>
    </row>
    <row r="57" customFormat="false" ht="15" hidden="false" customHeight="false" outlineLevel="0" collapsed="false">
      <c r="A57" s="2" t="s">
        <v>186</v>
      </c>
      <c r="B57" s="2" t="s">
        <v>176</v>
      </c>
      <c r="C57" s="2" t="s">
        <v>64</v>
      </c>
      <c r="D57" s="2" t="s">
        <v>65</v>
      </c>
      <c r="E57" s="2" t="s">
        <v>66</v>
      </c>
      <c r="F57" s="2" t="n">
        <v>700</v>
      </c>
      <c r="G57" s="2" t="n">
        <v>1250</v>
      </c>
      <c r="H57" s="2" t="n">
        <v>875000</v>
      </c>
      <c r="I57" s="2" t="s">
        <v>41</v>
      </c>
      <c r="J57" s="2" t="s">
        <v>187</v>
      </c>
    </row>
    <row r="58" customFormat="false" ht="15" hidden="false" customHeight="false" outlineLevel="0" collapsed="false">
      <c r="A58" s="2" t="s">
        <v>188</v>
      </c>
      <c r="B58" s="2" t="s">
        <v>176</v>
      </c>
      <c r="C58" s="2" t="s">
        <v>69</v>
      </c>
      <c r="D58" s="2" t="s">
        <v>70</v>
      </c>
      <c r="E58" s="2" t="s">
        <v>71</v>
      </c>
      <c r="F58" s="2" t="n">
        <v>800</v>
      </c>
      <c r="G58" s="2" t="n">
        <v>1300</v>
      </c>
      <c r="H58" s="2" t="n">
        <v>1040000</v>
      </c>
      <c r="I58" s="2" t="s">
        <v>41</v>
      </c>
      <c r="J58" s="2" t="s">
        <v>189</v>
      </c>
    </row>
    <row r="59" customFormat="false" ht="15" hidden="false" customHeight="false" outlineLevel="0" collapsed="false">
      <c r="A59" s="2" t="s">
        <v>190</v>
      </c>
      <c r="B59" s="2" t="s">
        <v>176</v>
      </c>
      <c r="C59" s="2" t="s">
        <v>74</v>
      </c>
      <c r="D59" s="2" t="s">
        <v>75</v>
      </c>
      <c r="E59" s="2" t="s">
        <v>76</v>
      </c>
      <c r="F59" s="2" t="n">
        <v>900</v>
      </c>
      <c r="G59" s="2" t="n">
        <v>1350</v>
      </c>
      <c r="H59" s="2" t="n">
        <v>1215000</v>
      </c>
      <c r="I59" s="2" t="s">
        <v>41</v>
      </c>
      <c r="J59" s="2" t="s">
        <v>191</v>
      </c>
    </row>
    <row r="60" customFormat="false" ht="15" hidden="false" customHeight="false" outlineLevel="0" collapsed="false">
      <c r="A60" s="2" t="s">
        <v>192</v>
      </c>
      <c r="B60" s="2" t="s">
        <v>176</v>
      </c>
      <c r="C60" s="2" t="s">
        <v>79</v>
      </c>
      <c r="D60" s="2" t="s">
        <v>39</v>
      </c>
      <c r="E60" s="2" t="s">
        <v>40</v>
      </c>
      <c r="F60" s="2" t="n">
        <v>300</v>
      </c>
      <c r="G60" s="2" t="n">
        <v>1400</v>
      </c>
      <c r="H60" s="2" t="n">
        <v>420000</v>
      </c>
      <c r="I60" s="2" t="s">
        <v>41</v>
      </c>
      <c r="J60" s="2" t="s">
        <v>193</v>
      </c>
    </row>
    <row r="61" customFormat="false" ht="15" hidden="false" customHeight="false" outlineLevel="0" collapsed="false">
      <c r="A61" s="2" t="s">
        <v>194</v>
      </c>
      <c r="B61" s="2" t="s">
        <v>176</v>
      </c>
      <c r="C61" s="2" t="s">
        <v>82</v>
      </c>
      <c r="D61" s="2" t="s">
        <v>45</v>
      </c>
      <c r="E61" s="2" t="s">
        <v>46</v>
      </c>
      <c r="F61" s="2" t="n">
        <v>400</v>
      </c>
      <c r="G61" s="2" t="n">
        <v>1450</v>
      </c>
      <c r="H61" s="2" t="n">
        <v>580000</v>
      </c>
      <c r="I61" s="2" t="s">
        <v>41</v>
      </c>
      <c r="J61" s="2" t="s">
        <v>195</v>
      </c>
    </row>
    <row r="62" customFormat="false" ht="15" hidden="false" customHeight="false" outlineLevel="0" collapsed="false">
      <c r="A62" s="2" t="s">
        <v>196</v>
      </c>
      <c r="B62" s="2" t="s">
        <v>176</v>
      </c>
      <c r="C62" s="2" t="s">
        <v>85</v>
      </c>
      <c r="D62" s="2" t="s">
        <v>50</v>
      </c>
      <c r="E62" s="2" t="s">
        <v>51</v>
      </c>
      <c r="F62" s="2" t="n">
        <v>500</v>
      </c>
      <c r="G62" s="2" t="n">
        <v>1500</v>
      </c>
      <c r="H62" s="2" t="n">
        <v>750000</v>
      </c>
      <c r="I62" s="2" t="s">
        <v>41</v>
      </c>
      <c r="J62" s="2" t="s">
        <v>197</v>
      </c>
    </row>
    <row r="63" customFormat="false" ht="15" hidden="false" customHeight="false" outlineLevel="0" collapsed="false">
      <c r="A63" s="2" t="s">
        <v>198</v>
      </c>
      <c r="B63" s="2" t="s">
        <v>176</v>
      </c>
      <c r="C63" s="2" t="s">
        <v>88</v>
      </c>
      <c r="D63" s="2" t="s">
        <v>55</v>
      </c>
      <c r="E63" s="2" t="s">
        <v>56</v>
      </c>
      <c r="F63" s="2" t="n">
        <v>600</v>
      </c>
      <c r="G63" s="2" t="n">
        <v>1550</v>
      </c>
      <c r="H63" s="2" t="n">
        <v>930000</v>
      </c>
      <c r="I63" s="2" t="s">
        <v>41</v>
      </c>
      <c r="J63" s="2" t="s">
        <v>199</v>
      </c>
    </row>
    <row r="64" customFormat="false" ht="15" hidden="false" customHeight="false" outlineLevel="0" collapsed="false">
      <c r="A64" s="2" t="s">
        <v>200</v>
      </c>
      <c r="B64" s="2" t="s">
        <v>176</v>
      </c>
      <c r="C64" s="2" t="s">
        <v>91</v>
      </c>
      <c r="D64" s="2" t="s">
        <v>60</v>
      </c>
      <c r="E64" s="2" t="s">
        <v>61</v>
      </c>
      <c r="F64" s="2" t="n">
        <v>700</v>
      </c>
      <c r="G64" s="2" t="n">
        <v>1600</v>
      </c>
      <c r="H64" s="2" t="n">
        <v>1120000</v>
      </c>
      <c r="I64" s="2" t="s">
        <v>41</v>
      </c>
      <c r="J64" s="2" t="s">
        <v>201</v>
      </c>
    </row>
    <row r="65" customFormat="false" ht="15" hidden="false" customHeight="false" outlineLevel="0" collapsed="false">
      <c r="A65" s="2" t="s">
        <v>202</v>
      </c>
      <c r="B65" s="2" t="s">
        <v>176</v>
      </c>
      <c r="C65" s="2" t="s">
        <v>94</v>
      </c>
      <c r="D65" s="2" t="s">
        <v>65</v>
      </c>
      <c r="E65" s="2" t="s">
        <v>66</v>
      </c>
      <c r="F65" s="2" t="n">
        <v>800</v>
      </c>
      <c r="G65" s="2" t="n">
        <v>1650</v>
      </c>
      <c r="H65" s="2" t="n">
        <v>1320000</v>
      </c>
      <c r="I65" s="2" t="s">
        <v>41</v>
      </c>
      <c r="J65" s="2" t="s">
        <v>203</v>
      </c>
    </row>
    <row r="66" customFormat="false" ht="15" hidden="false" customHeight="false" outlineLevel="0" collapsed="false">
      <c r="A66" s="2" t="s">
        <v>204</v>
      </c>
      <c r="B66" s="2" t="s">
        <v>176</v>
      </c>
      <c r="C66" s="2" t="s">
        <v>97</v>
      </c>
      <c r="D66" s="2" t="s">
        <v>70</v>
      </c>
      <c r="E66" s="2" t="s">
        <v>71</v>
      </c>
      <c r="F66" s="2" t="n">
        <v>900</v>
      </c>
      <c r="G66" s="2" t="n">
        <v>1700</v>
      </c>
      <c r="H66" s="2" t="n">
        <v>1530000</v>
      </c>
      <c r="I66" s="2" t="s">
        <v>41</v>
      </c>
      <c r="J66" s="2" t="s">
        <v>205</v>
      </c>
    </row>
    <row r="67" customFormat="false" ht="15" hidden="false" customHeight="false" outlineLevel="0" collapsed="false">
      <c r="A67" s="2" t="s">
        <v>206</v>
      </c>
      <c r="B67" s="2" t="s">
        <v>176</v>
      </c>
      <c r="C67" s="2" t="s">
        <v>100</v>
      </c>
      <c r="D67" s="2" t="s">
        <v>75</v>
      </c>
      <c r="E67" s="2" t="s">
        <v>76</v>
      </c>
      <c r="F67" s="2" t="n">
        <v>300</v>
      </c>
      <c r="G67" s="2" t="n">
        <v>1750</v>
      </c>
      <c r="H67" s="2" t="n">
        <v>525000</v>
      </c>
      <c r="I67" s="2" t="s">
        <v>41</v>
      </c>
      <c r="J67" s="2" t="s">
        <v>207</v>
      </c>
    </row>
    <row r="68" customFormat="false" ht="15" hidden="false" customHeight="false" outlineLevel="0" collapsed="false">
      <c r="A68" s="2" t="s">
        <v>208</v>
      </c>
      <c r="B68" s="2" t="s">
        <v>176</v>
      </c>
      <c r="C68" s="2" t="s">
        <v>103</v>
      </c>
      <c r="D68" s="2" t="s">
        <v>39</v>
      </c>
      <c r="E68" s="2" t="s">
        <v>40</v>
      </c>
      <c r="F68" s="2" t="n">
        <v>400</v>
      </c>
      <c r="G68" s="2" t="n">
        <v>1800</v>
      </c>
      <c r="H68" s="2" t="n">
        <v>720000</v>
      </c>
      <c r="I68" s="2" t="s">
        <v>41</v>
      </c>
      <c r="J68" s="2" t="s">
        <v>209</v>
      </c>
    </row>
    <row r="69" customFormat="false" ht="15" hidden="false" customHeight="false" outlineLevel="0" collapsed="false">
      <c r="A69" s="2" t="s">
        <v>210</v>
      </c>
      <c r="B69" s="2" t="s">
        <v>176</v>
      </c>
      <c r="C69" s="2" t="s">
        <v>106</v>
      </c>
      <c r="D69" s="2" t="s">
        <v>45</v>
      </c>
      <c r="E69" s="2" t="s">
        <v>46</v>
      </c>
      <c r="F69" s="2" t="n">
        <v>500</v>
      </c>
      <c r="G69" s="2" t="n">
        <v>1850</v>
      </c>
      <c r="H69" s="2" t="n">
        <v>925000</v>
      </c>
      <c r="I69" s="2" t="s">
        <v>41</v>
      </c>
      <c r="J69" s="2" t="s">
        <v>211</v>
      </c>
    </row>
    <row r="70" customFormat="false" ht="15" hidden="false" customHeight="false" outlineLevel="0" collapsed="false">
      <c r="A70" s="2" t="s">
        <v>212</v>
      </c>
      <c r="B70" s="2" t="s">
        <v>176</v>
      </c>
      <c r="C70" s="2" t="s">
        <v>109</v>
      </c>
      <c r="D70" s="2" t="s">
        <v>50</v>
      </c>
      <c r="E70" s="2" t="s">
        <v>51</v>
      </c>
      <c r="F70" s="2" t="n">
        <v>600</v>
      </c>
      <c r="G70" s="2" t="n">
        <v>1900</v>
      </c>
      <c r="H70" s="2" t="n">
        <v>1140000</v>
      </c>
      <c r="I70" s="2" t="s">
        <v>41</v>
      </c>
      <c r="J70" s="2" t="s">
        <v>213</v>
      </c>
    </row>
    <row r="71" customFormat="false" ht="15" hidden="false" customHeight="false" outlineLevel="0" collapsed="false">
      <c r="A71" s="2" t="s">
        <v>214</v>
      </c>
      <c r="B71" s="2" t="s">
        <v>176</v>
      </c>
      <c r="C71" s="2" t="s">
        <v>112</v>
      </c>
      <c r="D71" s="2" t="s">
        <v>55</v>
      </c>
      <c r="E71" s="2" t="s">
        <v>56</v>
      </c>
      <c r="F71" s="2" t="n">
        <v>700</v>
      </c>
      <c r="G71" s="2" t="n">
        <v>1950</v>
      </c>
      <c r="H71" s="2" t="n">
        <v>1365000</v>
      </c>
      <c r="I71" s="2" t="s">
        <v>41</v>
      </c>
      <c r="J71" s="2" t="s">
        <v>215</v>
      </c>
    </row>
    <row r="72" customFormat="false" ht="15" hidden="false" customHeight="false" outlineLevel="0" collapsed="false">
      <c r="A72" s="2" t="s">
        <v>216</v>
      </c>
      <c r="B72" s="2" t="s">
        <v>176</v>
      </c>
      <c r="C72" s="2" t="s">
        <v>115</v>
      </c>
      <c r="D72" s="2" t="s">
        <v>60</v>
      </c>
      <c r="E72" s="2" t="s">
        <v>61</v>
      </c>
      <c r="F72" s="2" t="n">
        <v>800</v>
      </c>
      <c r="G72" s="2" t="n">
        <v>2000</v>
      </c>
      <c r="H72" s="2" t="n">
        <v>1600000</v>
      </c>
      <c r="I72" s="2" t="s">
        <v>41</v>
      </c>
      <c r="J72" s="2" t="s">
        <v>217</v>
      </c>
    </row>
    <row r="73" customFormat="false" ht="15" hidden="false" customHeight="false" outlineLevel="0" collapsed="false">
      <c r="A73" s="2" t="s">
        <v>218</v>
      </c>
      <c r="B73" s="2" t="s">
        <v>176</v>
      </c>
      <c r="C73" s="2" t="s">
        <v>118</v>
      </c>
      <c r="D73" s="2" t="s">
        <v>65</v>
      </c>
      <c r="E73" s="2" t="s">
        <v>66</v>
      </c>
      <c r="F73" s="2" t="n">
        <v>900</v>
      </c>
      <c r="G73" s="2" t="n">
        <v>2050</v>
      </c>
      <c r="H73" s="2" t="n">
        <v>1845000</v>
      </c>
      <c r="I73" s="2" t="s">
        <v>41</v>
      </c>
      <c r="J73" s="2" t="s">
        <v>219</v>
      </c>
    </row>
    <row r="74" customFormat="false" ht="15" hidden="false" customHeight="false" outlineLevel="0" collapsed="false">
      <c r="A74" s="2" t="s">
        <v>220</v>
      </c>
      <c r="B74" s="2" t="s">
        <v>176</v>
      </c>
      <c r="C74" s="2" t="s">
        <v>121</v>
      </c>
      <c r="D74" s="2" t="s">
        <v>70</v>
      </c>
      <c r="E74" s="2" t="s">
        <v>71</v>
      </c>
      <c r="F74" s="2" t="n">
        <v>300</v>
      </c>
      <c r="G74" s="2" t="n">
        <v>2100</v>
      </c>
      <c r="H74" s="2" t="n">
        <v>630000</v>
      </c>
      <c r="I74" s="2" t="s">
        <v>41</v>
      </c>
      <c r="J74" s="2" t="s">
        <v>221</v>
      </c>
    </row>
    <row r="75" customFormat="false" ht="15" hidden="false" customHeight="false" outlineLevel="0" collapsed="false">
      <c r="A75" s="2" t="s">
        <v>222</v>
      </c>
      <c r="B75" s="2" t="s">
        <v>176</v>
      </c>
      <c r="C75" s="2" t="s">
        <v>124</v>
      </c>
      <c r="D75" s="2" t="s">
        <v>75</v>
      </c>
      <c r="E75" s="2" t="s">
        <v>76</v>
      </c>
      <c r="F75" s="2" t="n">
        <v>400</v>
      </c>
      <c r="G75" s="2" t="n">
        <v>2150</v>
      </c>
      <c r="H75" s="2" t="n">
        <v>860000</v>
      </c>
      <c r="I75" s="2" t="s">
        <v>41</v>
      </c>
      <c r="J75" s="2" t="s">
        <v>223</v>
      </c>
    </row>
    <row r="76" customFormat="false" ht="15" hidden="false" customHeight="false" outlineLevel="0" collapsed="false">
      <c r="A76" s="2" t="s">
        <v>224</v>
      </c>
      <c r="B76" s="2" t="s">
        <v>225</v>
      </c>
      <c r="C76" s="2" t="s">
        <v>38</v>
      </c>
      <c r="D76" s="2" t="s">
        <v>39</v>
      </c>
      <c r="E76" s="2" t="s">
        <v>40</v>
      </c>
      <c r="F76" s="2" t="n">
        <v>500</v>
      </c>
      <c r="G76" s="2" t="n">
        <v>1000</v>
      </c>
      <c r="H76" s="2" t="n">
        <v>500000</v>
      </c>
      <c r="I76" s="2" t="s">
        <v>41</v>
      </c>
      <c r="J76" s="2" t="s">
        <v>226</v>
      </c>
    </row>
    <row r="77" customFormat="false" ht="15" hidden="false" customHeight="false" outlineLevel="0" collapsed="false">
      <c r="A77" s="2" t="s">
        <v>227</v>
      </c>
      <c r="B77" s="2" t="s">
        <v>225</v>
      </c>
      <c r="C77" s="2" t="s">
        <v>44</v>
      </c>
      <c r="D77" s="2" t="s">
        <v>45</v>
      </c>
      <c r="E77" s="2" t="s">
        <v>46</v>
      </c>
      <c r="F77" s="2" t="n">
        <v>600</v>
      </c>
      <c r="G77" s="2" t="n">
        <v>1050</v>
      </c>
      <c r="H77" s="2" t="n">
        <v>630000</v>
      </c>
      <c r="I77" s="2" t="s">
        <v>41</v>
      </c>
      <c r="J77" s="2" t="s">
        <v>228</v>
      </c>
    </row>
    <row r="78" customFormat="false" ht="15" hidden="false" customHeight="false" outlineLevel="0" collapsed="false">
      <c r="A78" s="2" t="s">
        <v>229</v>
      </c>
      <c r="B78" s="2" t="s">
        <v>225</v>
      </c>
      <c r="C78" s="2" t="s">
        <v>49</v>
      </c>
      <c r="D78" s="2" t="s">
        <v>50</v>
      </c>
      <c r="E78" s="2" t="s">
        <v>51</v>
      </c>
      <c r="F78" s="2" t="n">
        <v>700</v>
      </c>
      <c r="G78" s="2" t="n">
        <v>1100</v>
      </c>
      <c r="H78" s="2" t="n">
        <v>770000</v>
      </c>
      <c r="I78" s="2" t="s">
        <v>41</v>
      </c>
      <c r="J78" s="2" t="s">
        <v>230</v>
      </c>
    </row>
    <row r="79" customFormat="false" ht="15" hidden="false" customHeight="false" outlineLevel="0" collapsed="false">
      <c r="A79" s="2" t="s">
        <v>231</v>
      </c>
      <c r="B79" s="2" t="s">
        <v>225</v>
      </c>
      <c r="C79" s="2" t="s">
        <v>54</v>
      </c>
      <c r="D79" s="2" t="s">
        <v>55</v>
      </c>
      <c r="E79" s="2" t="s">
        <v>56</v>
      </c>
      <c r="F79" s="2" t="n">
        <v>800</v>
      </c>
      <c r="G79" s="2" t="n">
        <v>1150</v>
      </c>
      <c r="H79" s="2" t="n">
        <v>920000</v>
      </c>
      <c r="I79" s="2" t="s">
        <v>41</v>
      </c>
      <c r="J79" s="2" t="s">
        <v>232</v>
      </c>
    </row>
    <row r="80" customFormat="false" ht="15" hidden="false" customHeight="false" outlineLevel="0" collapsed="false">
      <c r="A80" s="2" t="s">
        <v>233</v>
      </c>
      <c r="B80" s="2" t="s">
        <v>225</v>
      </c>
      <c r="C80" s="2" t="s">
        <v>59</v>
      </c>
      <c r="D80" s="2" t="s">
        <v>60</v>
      </c>
      <c r="E80" s="2" t="s">
        <v>61</v>
      </c>
      <c r="F80" s="2" t="n">
        <v>900</v>
      </c>
      <c r="G80" s="2" t="n">
        <v>1200</v>
      </c>
      <c r="H80" s="2" t="n">
        <v>1080000</v>
      </c>
      <c r="I80" s="2" t="s">
        <v>41</v>
      </c>
      <c r="J80" s="2" t="s">
        <v>234</v>
      </c>
    </row>
    <row r="81" customFormat="false" ht="15" hidden="false" customHeight="false" outlineLevel="0" collapsed="false">
      <c r="A81" s="2" t="s">
        <v>235</v>
      </c>
      <c r="B81" s="2" t="s">
        <v>225</v>
      </c>
      <c r="C81" s="2" t="s">
        <v>64</v>
      </c>
      <c r="D81" s="2" t="s">
        <v>65</v>
      </c>
      <c r="E81" s="2" t="s">
        <v>66</v>
      </c>
      <c r="F81" s="2" t="n">
        <v>300</v>
      </c>
      <c r="G81" s="2" t="n">
        <v>1250</v>
      </c>
      <c r="H81" s="2" t="n">
        <v>375000</v>
      </c>
      <c r="I81" s="2" t="s">
        <v>41</v>
      </c>
      <c r="J81" s="2" t="s">
        <v>236</v>
      </c>
    </row>
    <row r="82" customFormat="false" ht="15" hidden="false" customHeight="false" outlineLevel="0" collapsed="false">
      <c r="A82" s="2" t="s">
        <v>237</v>
      </c>
      <c r="B82" s="2" t="s">
        <v>225</v>
      </c>
      <c r="C82" s="2" t="s">
        <v>69</v>
      </c>
      <c r="D82" s="2" t="s">
        <v>70</v>
      </c>
      <c r="E82" s="2" t="s">
        <v>71</v>
      </c>
      <c r="F82" s="2" t="n">
        <v>400</v>
      </c>
      <c r="G82" s="2" t="n">
        <v>1300</v>
      </c>
      <c r="H82" s="2" t="n">
        <v>520000</v>
      </c>
      <c r="I82" s="2" t="s">
        <v>41</v>
      </c>
      <c r="J82" s="2" t="s">
        <v>238</v>
      </c>
    </row>
    <row r="83" customFormat="false" ht="15" hidden="false" customHeight="false" outlineLevel="0" collapsed="false">
      <c r="A83" s="2" t="s">
        <v>239</v>
      </c>
      <c r="B83" s="2" t="s">
        <v>225</v>
      </c>
      <c r="C83" s="2" t="s">
        <v>74</v>
      </c>
      <c r="D83" s="2" t="s">
        <v>75</v>
      </c>
      <c r="E83" s="2" t="s">
        <v>76</v>
      </c>
      <c r="F83" s="2" t="n">
        <v>500</v>
      </c>
      <c r="G83" s="2" t="n">
        <v>1350</v>
      </c>
      <c r="H83" s="2" t="n">
        <v>675000</v>
      </c>
      <c r="I83" s="2" t="s">
        <v>41</v>
      </c>
      <c r="J83" s="2" t="s">
        <v>240</v>
      </c>
    </row>
    <row r="84" customFormat="false" ht="15" hidden="false" customHeight="false" outlineLevel="0" collapsed="false">
      <c r="A84" s="2" t="s">
        <v>241</v>
      </c>
      <c r="B84" s="2" t="s">
        <v>225</v>
      </c>
      <c r="C84" s="2" t="s">
        <v>79</v>
      </c>
      <c r="D84" s="2" t="s">
        <v>39</v>
      </c>
      <c r="E84" s="2" t="s">
        <v>40</v>
      </c>
      <c r="F84" s="2" t="n">
        <v>600</v>
      </c>
      <c r="G84" s="2" t="n">
        <v>1400</v>
      </c>
      <c r="H84" s="2" t="n">
        <v>840000</v>
      </c>
      <c r="I84" s="2" t="s">
        <v>41</v>
      </c>
      <c r="J84" s="2" t="s">
        <v>242</v>
      </c>
    </row>
    <row r="85" customFormat="false" ht="15" hidden="false" customHeight="false" outlineLevel="0" collapsed="false">
      <c r="A85" s="2" t="s">
        <v>243</v>
      </c>
      <c r="B85" s="2" t="s">
        <v>225</v>
      </c>
      <c r="C85" s="2" t="s">
        <v>82</v>
      </c>
      <c r="D85" s="2" t="s">
        <v>45</v>
      </c>
      <c r="E85" s="2" t="s">
        <v>46</v>
      </c>
      <c r="F85" s="2" t="n">
        <v>700</v>
      </c>
      <c r="G85" s="2" t="n">
        <v>1450</v>
      </c>
      <c r="H85" s="2" t="n">
        <v>1015000</v>
      </c>
      <c r="I85" s="2" t="s">
        <v>41</v>
      </c>
      <c r="J85" s="2" t="s">
        <v>244</v>
      </c>
    </row>
    <row r="86" customFormat="false" ht="15" hidden="false" customHeight="false" outlineLevel="0" collapsed="false">
      <c r="A86" s="2" t="s">
        <v>245</v>
      </c>
      <c r="B86" s="2" t="s">
        <v>225</v>
      </c>
      <c r="C86" s="2" t="s">
        <v>85</v>
      </c>
      <c r="D86" s="2" t="s">
        <v>50</v>
      </c>
      <c r="E86" s="2" t="s">
        <v>51</v>
      </c>
      <c r="F86" s="2" t="n">
        <v>800</v>
      </c>
      <c r="G86" s="2" t="n">
        <v>1500</v>
      </c>
      <c r="H86" s="2" t="n">
        <v>1200000</v>
      </c>
      <c r="I86" s="2" t="s">
        <v>41</v>
      </c>
      <c r="J86" s="2" t="s">
        <v>246</v>
      </c>
    </row>
    <row r="87" customFormat="false" ht="15" hidden="false" customHeight="false" outlineLevel="0" collapsed="false">
      <c r="A87" s="2" t="s">
        <v>247</v>
      </c>
      <c r="B87" s="2" t="s">
        <v>225</v>
      </c>
      <c r="C87" s="2" t="s">
        <v>88</v>
      </c>
      <c r="D87" s="2" t="s">
        <v>55</v>
      </c>
      <c r="E87" s="2" t="s">
        <v>56</v>
      </c>
      <c r="F87" s="2" t="n">
        <v>900</v>
      </c>
      <c r="G87" s="2" t="n">
        <v>1550</v>
      </c>
      <c r="H87" s="2" t="n">
        <v>1395000</v>
      </c>
      <c r="I87" s="2" t="s">
        <v>41</v>
      </c>
      <c r="J87" s="2" t="s">
        <v>248</v>
      </c>
    </row>
    <row r="88" customFormat="false" ht="15" hidden="false" customHeight="false" outlineLevel="0" collapsed="false">
      <c r="A88" s="2" t="s">
        <v>249</v>
      </c>
      <c r="B88" s="2" t="s">
        <v>225</v>
      </c>
      <c r="C88" s="2" t="s">
        <v>91</v>
      </c>
      <c r="D88" s="2" t="s">
        <v>60</v>
      </c>
      <c r="E88" s="2" t="s">
        <v>61</v>
      </c>
      <c r="F88" s="2" t="n">
        <v>300</v>
      </c>
      <c r="G88" s="2" t="n">
        <v>1600</v>
      </c>
      <c r="H88" s="2" t="n">
        <v>480000</v>
      </c>
      <c r="I88" s="2" t="s">
        <v>41</v>
      </c>
      <c r="J88" s="2" t="s">
        <v>250</v>
      </c>
    </row>
    <row r="89" customFormat="false" ht="15" hidden="false" customHeight="false" outlineLevel="0" collapsed="false">
      <c r="A89" s="2" t="s">
        <v>251</v>
      </c>
      <c r="B89" s="2" t="s">
        <v>225</v>
      </c>
      <c r="C89" s="2" t="s">
        <v>94</v>
      </c>
      <c r="D89" s="2" t="s">
        <v>65</v>
      </c>
      <c r="E89" s="2" t="s">
        <v>66</v>
      </c>
      <c r="F89" s="2" t="n">
        <v>400</v>
      </c>
      <c r="G89" s="2" t="n">
        <v>1650</v>
      </c>
      <c r="H89" s="2" t="n">
        <v>660000</v>
      </c>
      <c r="I89" s="2" t="s">
        <v>41</v>
      </c>
      <c r="J89" s="2" t="s">
        <v>252</v>
      </c>
    </row>
    <row r="90" customFormat="false" ht="15" hidden="false" customHeight="false" outlineLevel="0" collapsed="false">
      <c r="A90" s="2" t="s">
        <v>253</v>
      </c>
      <c r="B90" s="2" t="s">
        <v>225</v>
      </c>
      <c r="C90" s="2" t="s">
        <v>97</v>
      </c>
      <c r="D90" s="2" t="s">
        <v>70</v>
      </c>
      <c r="E90" s="2" t="s">
        <v>71</v>
      </c>
      <c r="F90" s="2" t="n">
        <v>500</v>
      </c>
      <c r="G90" s="2" t="n">
        <v>1700</v>
      </c>
      <c r="H90" s="2" t="n">
        <v>850000</v>
      </c>
      <c r="I90" s="2" t="s">
        <v>41</v>
      </c>
      <c r="J90" s="2" t="s">
        <v>254</v>
      </c>
    </row>
    <row r="91" customFormat="false" ht="15" hidden="false" customHeight="false" outlineLevel="0" collapsed="false">
      <c r="A91" s="2" t="s">
        <v>255</v>
      </c>
      <c r="B91" s="2" t="s">
        <v>225</v>
      </c>
      <c r="C91" s="2" t="s">
        <v>100</v>
      </c>
      <c r="D91" s="2" t="s">
        <v>75</v>
      </c>
      <c r="E91" s="2" t="s">
        <v>76</v>
      </c>
      <c r="F91" s="2" t="n">
        <v>600</v>
      </c>
      <c r="G91" s="2" t="n">
        <v>1750</v>
      </c>
      <c r="H91" s="2" t="n">
        <v>1050000</v>
      </c>
      <c r="I91" s="2" t="s">
        <v>41</v>
      </c>
      <c r="J91" s="2" t="s">
        <v>256</v>
      </c>
    </row>
    <row r="92" customFormat="false" ht="15" hidden="false" customHeight="false" outlineLevel="0" collapsed="false">
      <c r="A92" s="2" t="s">
        <v>257</v>
      </c>
      <c r="B92" s="2" t="s">
        <v>225</v>
      </c>
      <c r="C92" s="2" t="s">
        <v>103</v>
      </c>
      <c r="D92" s="2" t="s">
        <v>39</v>
      </c>
      <c r="E92" s="2" t="s">
        <v>40</v>
      </c>
      <c r="F92" s="2" t="n">
        <v>700</v>
      </c>
      <c r="G92" s="2" t="n">
        <v>1800</v>
      </c>
      <c r="H92" s="2" t="n">
        <v>1260000</v>
      </c>
      <c r="I92" s="2" t="s">
        <v>41</v>
      </c>
      <c r="J92" s="2" t="s">
        <v>258</v>
      </c>
    </row>
    <row r="93" customFormat="false" ht="15" hidden="false" customHeight="false" outlineLevel="0" collapsed="false">
      <c r="A93" s="2" t="s">
        <v>259</v>
      </c>
      <c r="B93" s="2" t="s">
        <v>225</v>
      </c>
      <c r="C93" s="2" t="s">
        <v>106</v>
      </c>
      <c r="D93" s="2" t="s">
        <v>45</v>
      </c>
      <c r="E93" s="2" t="s">
        <v>46</v>
      </c>
      <c r="F93" s="2" t="n">
        <v>800</v>
      </c>
      <c r="G93" s="2" t="n">
        <v>1850</v>
      </c>
      <c r="H93" s="2" t="n">
        <v>1480000</v>
      </c>
      <c r="I93" s="2" t="s">
        <v>41</v>
      </c>
      <c r="J93" s="2" t="s">
        <v>260</v>
      </c>
    </row>
    <row r="94" customFormat="false" ht="15" hidden="false" customHeight="false" outlineLevel="0" collapsed="false">
      <c r="A94" s="2" t="s">
        <v>261</v>
      </c>
      <c r="B94" s="2" t="s">
        <v>225</v>
      </c>
      <c r="C94" s="2" t="s">
        <v>109</v>
      </c>
      <c r="D94" s="2" t="s">
        <v>50</v>
      </c>
      <c r="E94" s="2" t="s">
        <v>51</v>
      </c>
      <c r="F94" s="2" t="n">
        <v>900</v>
      </c>
      <c r="G94" s="2" t="n">
        <v>1900</v>
      </c>
      <c r="H94" s="2" t="n">
        <v>1710000</v>
      </c>
      <c r="I94" s="2" t="s">
        <v>41</v>
      </c>
      <c r="J94" s="2" t="s">
        <v>262</v>
      </c>
    </row>
    <row r="95" customFormat="false" ht="15" hidden="false" customHeight="false" outlineLevel="0" collapsed="false">
      <c r="A95" s="2" t="s">
        <v>263</v>
      </c>
      <c r="B95" s="2" t="s">
        <v>225</v>
      </c>
      <c r="C95" s="2" t="s">
        <v>112</v>
      </c>
      <c r="D95" s="2" t="s">
        <v>55</v>
      </c>
      <c r="E95" s="2" t="s">
        <v>56</v>
      </c>
      <c r="F95" s="2" t="n">
        <v>300</v>
      </c>
      <c r="G95" s="2" t="n">
        <v>1950</v>
      </c>
      <c r="H95" s="2" t="n">
        <v>585000</v>
      </c>
      <c r="I95" s="2" t="s">
        <v>41</v>
      </c>
      <c r="J95" s="2" t="s">
        <v>264</v>
      </c>
    </row>
    <row r="96" customFormat="false" ht="15" hidden="false" customHeight="false" outlineLevel="0" collapsed="false">
      <c r="A96" s="2" t="s">
        <v>265</v>
      </c>
      <c r="B96" s="2" t="s">
        <v>225</v>
      </c>
      <c r="C96" s="2" t="s">
        <v>115</v>
      </c>
      <c r="D96" s="2" t="s">
        <v>60</v>
      </c>
      <c r="E96" s="2" t="s">
        <v>61</v>
      </c>
      <c r="F96" s="2" t="n">
        <v>400</v>
      </c>
      <c r="G96" s="2" t="n">
        <v>2000</v>
      </c>
      <c r="H96" s="2" t="n">
        <v>800000</v>
      </c>
      <c r="I96" s="2" t="s">
        <v>41</v>
      </c>
      <c r="J96" s="2" t="s">
        <v>266</v>
      </c>
    </row>
    <row r="97" customFormat="false" ht="15" hidden="false" customHeight="false" outlineLevel="0" collapsed="false">
      <c r="A97" s="2" t="s">
        <v>267</v>
      </c>
      <c r="B97" s="2" t="s">
        <v>225</v>
      </c>
      <c r="C97" s="2" t="s">
        <v>118</v>
      </c>
      <c r="D97" s="2" t="s">
        <v>65</v>
      </c>
      <c r="E97" s="2" t="s">
        <v>66</v>
      </c>
      <c r="F97" s="2" t="n">
        <v>500</v>
      </c>
      <c r="G97" s="2" t="n">
        <v>2050</v>
      </c>
      <c r="H97" s="2" t="n">
        <v>1025000</v>
      </c>
      <c r="I97" s="2" t="s">
        <v>41</v>
      </c>
      <c r="J97" s="2" t="s">
        <v>268</v>
      </c>
    </row>
    <row r="98" customFormat="false" ht="15" hidden="false" customHeight="false" outlineLevel="0" collapsed="false">
      <c r="A98" s="2" t="s">
        <v>269</v>
      </c>
      <c r="B98" s="2" t="s">
        <v>225</v>
      </c>
      <c r="C98" s="2" t="s">
        <v>121</v>
      </c>
      <c r="D98" s="2" t="s">
        <v>70</v>
      </c>
      <c r="E98" s="2" t="s">
        <v>71</v>
      </c>
      <c r="F98" s="2" t="n">
        <v>600</v>
      </c>
      <c r="G98" s="2" t="n">
        <v>2100</v>
      </c>
      <c r="H98" s="2" t="n">
        <v>1260000</v>
      </c>
      <c r="I98" s="2" t="s">
        <v>41</v>
      </c>
      <c r="J98" s="2" t="s">
        <v>270</v>
      </c>
    </row>
    <row r="99" customFormat="false" ht="15" hidden="false" customHeight="false" outlineLevel="0" collapsed="false">
      <c r="A99" s="2" t="s">
        <v>271</v>
      </c>
      <c r="B99" s="2" t="s">
        <v>225</v>
      </c>
      <c r="C99" s="2" t="s">
        <v>124</v>
      </c>
      <c r="D99" s="2" t="s">
        <v>75</v>
      </c>
      <c r="E99" s="2" t="s">
        <v>76</v>
      </c>
      <c r="F99" s="2" t="n">
        <v>700</v>
      </c>
      <c r="G99" s="2" t="n">
        <v>2150</v>
      </c>
      <c r="H99" s="2" t="n">
        <v>1505000</v>
      </c>
      <c r="I99" s="2" t="s">
        <v>41</v>
      </c>
      <c r="J99" s="2" t="s">
        <v>272</v>
      </c>
    </row>
    <row r="100" customFormat="false" ht="15" hidden="false" customHeight="false" outlineLevel="0" collapsed="false">
      <c r="A100" s="2" t="s">
        <v>273</v>
      </c>
      <c r="B100" s="2" t="s">
        <v>274</v>
      </c>
      <c r="C100" s="2" t="s">
        <v>38</v>
      </c>
      <c r="D100" s="2" t="s">
        <v>39</v>
      </c>
      <c r="E100" s="2" t="s">
        <v>40</v>
      </c>
      <c r="F100" s="2" t="n">
        <v>800</v>
      </c>
      <c r="G100" s="2" t="n">
        <v>1000</v>
      </c>
      <c r="H100" s="2" t="n">
        <v>800000</v>
      </c>
      <c r="I100" s="2" t="s">
        <v>41</v>
      </c>
      <c r="J100" s="2" t="s">
        <v>275</v>
      </c>
    </row>
    <row r="101" customFormat="false" ht="15" hidden="false" customHeight="false" outlineLevel="0" collapsed="false">
      <c r="A101" s="2" t="s">
        <v>276</v>
      </c>
      <c r="B101" s="2" t="s">
        <v>274</v>
      </c>
      <c r="C101" s="2" t="s">
        <v>44</v>
      </c>
      <c r="D101" s="2" t="s">
        <v>45</v>
      </c>
      <c r="E101" s="2" t="s">
        <v>46</v>
      </c>
      <c r="F101" s="2" t="n">
        <v>900</v>
      </c>
      <c r="G101" s="2" t="n">
        <v>1050</v>
      </c>
      <c r="H101" s="2" t="n">
        <v>945000</v>
      </c>
      <c r="I101" s="2" t="s">
        <v>41</v>
      </c>
      <c r="J101" s="2" t="s">
        <v>277</v>
      </c>
    </row>
    <row r="102" customFormat="false" ht="15" hidden="false" customHeight="false" outlineLevel="0" collapsed="false">
      <c r="A102" s="2" t="s">
        <v>278</v>
      </c>
      <c r="B102" s="2" t="s">
        <v>274</v>
      </c>
      <c r="C102" s="2" t="s">
        <v>49</v>
      </c>
      <c r="D102" s="2" t="s">
        <v>50</v>
      </c>
      <c r="E102" s="2" t="s">
        <v>51</v>
      </c>
      <c r="F102" s="2" t="n">
        <v>300</v>
      </c>
      <c r="G102" s="2" t="n">
        <v>1100</v>
      </c>
      <c r="H102" s="2" t="n">
        <v>330000</v>
      </c>
      <c r="I102" s="2" t="s">
        <v>41</v>
      </c>
      <c r="J102" s="2" t="s">
        <v>279</v>
      </c>
    </row>
    <row r="103" customFormat="false" ht="15" hidden="false" customHeight="false" outlineLevel="0" collapsed="false">
      <c r="A103" s="2" t="s">
        <v>280</v>
      </c>
      <c r="B103" s="2" t="s">
        <v>274</v>
      </c>
      <c r="C103" s="2" t="s">
        <v>54</v>
      </c>
      <c r="D103" s="2" t="s">
        <v>55</v>
      </c>
      <c r="E103" s="2" t="s">
        <v>56</v>
      </c>
      <c r="F103" s="2" t="n">
        <v>400</v>
      </c>
      <c r="G103" s="2" t="n">
        <v>1150</v>
      </c>
      <c r="H103" s="2" t="n">
        <v>460000</v>
      </c>
      <c r="I103" s="2" t="s">
        <v>41</v>
      </c>
      <c r="J103" s="2" t="s">
        <v>281</v>
      </c>
    </row>
    <row r="104" customFormat="false" ht="15" hidden="false" customHeight="false" outlineLevel="0" collapsed="false">
      <c r="A104" s="2" t="s">
        <v>282</v>
      </c>
      <c r="B104" s="2" t="s">
        <v>274</v>
      </c>
      <c r="C104" s="2" t="s">
        <v>59</v>
      </c>
      <c r="D104" s="2" t="s">
        <v>60</v>
      </c>
      <c r="E104" s="2" t="s">
        <v>61</v>
      </c>
      <c r="F104" s="2" t="n">
        <v>500</v>
      </c>
      <c r="G104" s="2" t="n">
        <v>1200</v>
      </c>
      <c r="H104" s="2" t="n">
        <v>600000</v>
      </c>
      <c r="I104" s="2" t="s">
        <v>41</v>
      </c>
      <c r="J104" s="2" t="s">
        <v>283</v>
      </c>
    </row>
    <row r="105" customFormat="false" ht="15" hidden="false" customHeight="false" outlineLevel="0" collapsed="false">
      <c r="A105" s="2" t="s">
        <v>284</v>
      </c>
      <c r="B105" s="2" t="s">
        <v>274</v>
      </c>
      <c r="C105" s="2" t="s">
        <v>64</v>
      </c>
      <c r="D105" s="2" t="s">
        <v>65</v>
      </c>
      <c r="E105" s="2" t="s">
        <v>66</v>
      </c>
      <c r="F105" s="2" t="n">
        <v>600</v>
      </c>
      <c r="G105" s="2" t="n">
        <v>1250</v>
      </c>
      <c r="H105" s="2" t="n">
        <v>750000</v>
      </c>
      <c r="I105" s="2" t="s">
        <v>41</v>
      </c>
      <c r="J105" s="2" t="s">
        <v>285</v>
      </c>
    </row>
    <row r="106" customFormat="false" ht="15" hidden="false" customHeight="false" outlineLevel="0" collapsed="false">
      <c r="A106" s="2" t="s">
        <v>286</v>
      </c>
      <c r="B106" s="2" t="s">
        <v>274</v>
      </c>
      <c r="C106" s="2" t="s">
        <v>69</v>
      </c>
      <c r="D106" s="2" t="s">
        <v>70</v>
      </c>
      <c r="E106" s="2" t="s">
        <v>71</v>
      </c>
      <c r="F106" s="2" t="n">
        <v>700</v>
      </c>
      <c r="G106" s="2" t="n">
        <v>1300</v>
      </c>
      <c r="H106" s="2" t="n">
        <v>910000</v>
      </c>
      <c r="I106" s="2" t="s">
        <v>41</v>
      </c>
      <c r="J106" s="2" t="s">
        <v>287</v>
      </c>
    </row>
    <row r="107" customFormat="false" ht="15" hidden="false" customHeight="false" outlineLevel="0" collapsed="false">
      <c r="A107" s="2" t="s">
        <v>288</v>
      </c>
      <c r="B107" s="2" t="s">
        <v>274</v>
      </c>
      <c r="C107" s="2" t="s">
        <v>74</v>
      </c>
      <c r="D107" s="2" t="s">
        <v>75</v>
      </c>
      <c r="E107" s="2" t="s">
        <v>76</v>
      </c>
      <c r="F107" s="2" t="n">
        <v>800</v>
      </c>
      <c r="G107" s="2" t="n">
        <v>1350</v>
      </c>
      <c r="H107" s="2" t="n">
        <v>1080000</v>
      </c>
      <c r="I107" s="2" t="s">
        <v>41</v>
      </c>
      <c r="J107" s="2" t="s">
        <v>289</v>
      </c>
    </row>
    <row r="108" customFormat="false" ht="15" hidden="false" customHeight="false" outlineLevel="0" collapsed="false">
      <c r="A108" s="2" t="s">
        <v>290</v>
      </c>
      <c r="B108" s="2" t="s">
        <v>274</v>
      </c>
      <c r="C108" s="2" t="s">
        <v>79</v>
      </c>
      <c r="D108" s="2" t="s">
        <v>39</v>
      </c>
      <c r="E108" s="2" t="s">
        <v>40</v>
      </c>
      <c r="F108" s="2" t="n">
        <v>900</v>
      </c>
      <c r="G108" s="2" t="n">
        <v>1400</v>
      </c>
      <c r="H108" s="2" t="n">
        <v>1260000</v>
      </c>
      <c r="I108" s="2" t="s">
        <v>41</v>
      </c>
      <c r="J108" s="2" t="s">
        <v>291</v>
      </c>
    </row>
    <row r="109" customFormat="false" ht="15" hidden="false" customHeight="false" outlineLevel="0" collapsed="false">
      <c r="A109" s="2" t="s">
        <v>292</v>
      </c>
      <c r="B109" s="2" t="s">
        <v>274</v>
      </c>
      <c r="C109" s="2" t="s">
        <v>82</v>
      </c>
      <c r="D109" s="2" t="s">
        <v>45</v>
      </c>
      <c r="E109" s="2" t="s">
        <v>46</v>
      </c>
      <c r="F109" s="2" t="n">
        <v>300</v>
      </c>
      <c r="G109" s="2" t="n">
        <v>1450</v>
      </c>
      <c r="H109" s="2" t="n">
        <v>435000</v>
      </c>
      <c r="I109" s="2" t="s">
        <v>41</v>
      </c>
      <c r="J109" s="2" t="s">
        <v>293</v>
      </c>
    </row>
    <row r="110" customFormat="false" ht="15" hidden="false" customHeight="false" outlineLevel="0" collapsed="false">
      <c r="A110" s="2" t="s">
        <v>294</v>
      </c>
      <c r="B110" s="2" t="s">
        <v>274</v>
      </c>
      <c r="C110" s="2" t="s">
        <v>85</v>
      </c>
      <c r="D110" s="2" t="s">
        <v>50</v>
      </c>
      <c r="E110" s="2" t="s">
        <v>51</v>
      </c>
      <c r="F110" s="2" t="n">
        <v>400</v>
      </c>
      <c r="G110" s="2" t="n">
        <v>1500</v>
      </c>
      <c r="H110" s="2" t="n">
        <v>600000</v>
      </c>
      <c r="I110" s="2" t="s">
        <v>41</v>
      </c>
      <c r="J110" s="2" t="s">
        <v>295</v>
      </c>
    </row>
    <row r="111" customFormat="false" ht="15" hidden="false" customHeight="false" outlineLevel="0" collapsed="false">
      <c r="A111" s="2" t="s">
        <v>296</v>
      </c>
      <c r="B111" s="2" t="s">
        <v>274</v>
      </c>
      <c r="C111" s="2" t="s">
        <v>88</v>
      </c>
      <c r="D111" s="2" t="s">
        <v>55</v>
      </c>
      <c r="E111" s="2" t="s">
        <v>56</v>
      </c>
      <c r="F111" s="2" t="n">
        <v>500</v>
      </c>
      <c r="G111" s="2" t="n">
        <v>1550</v>
      </c>
      <c r="H111" s="2" t="n">
        <v>775000</v>
      </c>
      <c r="I111" s="2" t="s">
        <v>41</v>
      </c>
      <c r="J111" s="2" t="s">
        <v>297</v>
      </c>
    </row>
    <row r="112" customFormat="false" ht="15" hidden="false" customHeight="false" outlineLevel="0" collapsed="false">
      <c r="A112" s="2" t="s">
        <v>298</v>
      </c>
      <c r="B112" s="2" t="s">
        <v>274</v>
      </c>
      <c r="C112" s="2" t="s">
        <v>91</v>
      </c>
      <c r="D112" s="2" t="s">
        <v>60</v>
      </c>
      <c r="E112" s="2" t="s">
        <v>61</v>
      </c>
      <c r="F112" s="2" t="n">
        <v>600</v>
      </c>
      <c r="G112" s="2" t="n">
        <v>1600</v>
      </c>
      <c r="H112" s="2" t="n">
        <v>960000</v>
      </c>
      <c r="I112" s="2" t="s">
        <v>41</v>
      </c>
      <c r="J112" s="2" t="s">
        <v>299</v>
      </c>
    </row>
    <row r="113" customFormat="false" ht="15" hidden="false" customHeight="false" outlineLevel="0" collapsed="false">
      <c r="A113" s="2" t="s">
        <v>300</v>
      </c>
      <c r="B113" s="2" t="s">
        <v>274</v>
      </c>
      <c r="C113" s="2" t="s">
        <v>94</v>
      </c>
      <c r="D113" s="2" t="s">
        <v>65</v>
      </c>
      <c r="E113" s="2" t="s">
        <v>66</v>
      </c>
      <c r="F113" s="2" t="n">
        <v>700</v>
      </c>
      <c r="G113" s="2" t="n">
        <v>1650</v>
      </c>
      <c r="H113" s="2" t="n">
        <v>1155000</v>
      </c>
      <c r="I113" s="2" t="s">
        <v>41</v>
      </c>
      <c r="J113" s="2" t="s">
        <v>301</v>
      </c>
    </row>
    <row r="114" customFormat="false" ht="15" hidden="false" customHeight="false" outlineLevel="0" collapsed="false">
      <c r="A114" s="2" t="s">
        <v>302</v>
      </c>
      <c r="B114" s="2" t="s">
        <v>274</v>
      </c>
      <c r="C114" s="2" t="s">
        <v>97</v>
      </c>
      <c r="D114" s="2" t="s">
        <v>70</v>
      </c>
      <c r="E114" s="2" t="s">
        <v>71</v>
      </c>
      <c r="F114" s="2" t="n">
        <v>800</v>
      </c>
      <c r="G114" s="2" t="n">
        <v>1700</v>
      </c>
      <c r="H114" s="2" t="n">
        <v>1360000</v>
      </c>
      <c r="I114" s="2" t="s">
        <v>41</v>
      </c>
      <c r="J114" s="2" t="s">
        <v>303</v>
      </c>
    </row>
    <row r="115" customFormat="false" ht="15" hidden="false" customHeight="false" outlineLevel="0" collapsed="false">
      <c r="A115" s="2" t="s">
        <v>304</v>
      </c>
      <c r="B115" s="2" t="s">
        <v>274</v>
      </c>
      <c r="C115" s="2" t="s">
        <v>100</v>
      </c>
      <c r="D115" s="2" t="s">
        <v>75</v>
      </c>
      <c r="E115" s="2" t="s">
        <v>76</v>
      </c>
      <c r="F115" s="2" t="n">
        <v>900</v>
      </c>
      <c r="G115" s="2" t="n">
        <v>1750</v>
      </c>
      <c r="H115" s="2" t="n">
        <v>1575000</v>
      </c>
      <c r="I115" s="2" t="s">
        <v>41</v>
      </c>
      <c r="J115" s="2" t="s">
        <v>305</v>
      </c>
    </row>
    <row r="116" customFormat="false" ht="15" hidden="false" customHeight="false" outlineLevel="0" collapsed="false">
      <c r="A116" s="2" t="s">
        <v>306</v>
      </c>
      <c r="B116" s="2" t="s">
        <v>274</v>
      </c>
      <c r="C116" s="2" t="s">
        <v>103</v>
      </c>
      <c r="D116" s="2" t="s">
        <v>39</v>
      </c>
      <c r="E116" s="2" t="s">
        <v>40</v>
      </c>
      <c r="F116" s="2" t="n">
        <v>300</v>
      </c>
      <c r="G116" s="2" t="n">
        <v>1800</v>
      </c>
      <c r="H116" s="2" t="n">
        <v>540000</v>
      </c>
      <c r="I116" s="2" t="s">
        <v>41</v>
      </c>
      <c r="J116" s="2" t="s">
        <v>307</v>
      </c>
    </row>
    <row r="117" customFormat="false" ht="15" hidden="false" customHeight="false" outlineLevel="0" collapsed="false">
      <c r="A117" s="2" t="s">
        <v>308</v>
      </c>
      <c r="B117" s="2" t="s">
        <v>274</v>
      </c>
      <c r="C117" s="2" t="s">
        <v>106</v>
      </c>
      <c r="D117" s="2" t="s">
        <v>45</v>
      </c>
      <c r="E117" s="2" t="s">
        <v>46</v>
      </c>
      <c r="F117" s="2" t="n">
        <v>400</v>
      </c>
      <c r="G117" s="2" t="n">
        <v>1850</v>
      </c>
      <c r="H117" s="2" t="n">
        <v>740000</v>
      </c>
      <c r="I117" s="2" t="s">
        <v>41</v>
      </c>
      <c r="J117" s="2" t="s">
        <v>309</v>
      </c>
    </row>
    <row r="118" customFormat="false" ht="15" hidden="false" customHeight="false" outlineLevel="0" collapsed="false">
      <c r="A118" s="2" t="s">
        <v>310</v>
      </c>
      <c r="B118" s="2" t="s">
        <v>274</v>
      </c>
      <c r="C118" s="2" t="s">
        <v>109</v>
      </c>
      <c r="D118" s="2" t="s">
        <v>50</v>
      </c>
      <c r="E118" s="2" t="s">
        <v>51</v>
      </c>
      <c r="F118" s="2" t="n">
        <v>500</v>
      </c>
      <c r="G118" s="2" t="n">
        <v>1900</v>
      </c>
      <c r="H118" s="2" t="n">
        <v>950000</v>
      </c>
      <c r="I118" s="2" t="s">
        <v>41</v>
      </c>
      <c r="J118" s="2" t="s">
        <v>311</v>
      </c>
    </row>
    <row r="119" customFormat="false" ht="15" hidden="false" customHeight="false" outlineLevel="0" collapsed="false">
      <c r="A119" s="2" t="s">
        <v>312</v>
      </c>
      <c r="B119" s="2" t="s">
        <v>274</v>
      </c>
      <c r="C119" s="2" t="s">
        <v>112</v>
      </c>
      <c r="D119" s="2" t="s">
        <v>55</v>
      </c>
      <c r="E119" s="2" t="s">
        <v>56</v>
      </c>
      <c r="F119" s="2" t="n">
        <v>600</v>
      </c>
      <c r="G119" s="2" t="n">
        <v>1950</v>
      </c>
      <c r="H119" s="2" t="n">
        <v>1170000</v>
      </c>
      <c r="I119" s="2" t="s">
        <v>41</v>
      </c>
      <c r="J119" s="2" t="s">
        <v>313</v>
      </c>
    </row>
    <row r="120" customFormat="false" ht="15" hidden="false" customHeight="false" outlineLevel="0" collapsed="false">
      <c r="A120" s="2" t="s">
        <v>314</v>
      </c>
      <c r="B120" s="2" t="s">
        <v>274</v>
      </c>
      <c r="C120" s="2" t="s">
        <v>115</v>
      </c>
      <c r="D120" s="2" t="s">
        <v>60</v>
      </c>
      <c r="E120" s="2" t="s">
        <v>61</v>
      </c>
      <c r="F120" s="2" t="n">
        <v>700</v>
      </c>
      <c r="G120" s="2" t="n">
        <v>2000</v>
      </c>
      <c r="H120" s="2" t="n">
        <v>1400000</v>
      </c>
      <c r="I120" s="2" t="s">
        <v>41</v>
      </c>
      <c r="J120" s="2" t="s">
        <v>315</v>
      </c>
    </row>
    <row r="121" customFormat="false" ht="15" hidden="false" customHeight="false" outlineLevel="0" collapsed="false">
      <c r="A121" s="2" t="s">
        <v>316</v>
      </c>
      <c r="B121" s="2" t="s">
        <v>274</v>
      </c>
      <c r="C121" s="2" t="s">
        <v>118</v>
      </c>
      <c r="D121" s="2" t="s">
        <v>65</v>
      </c>
      <c r="E121" s="2" t="s">
        <v>66</v>
      </c>
      <c r="F121" s="2" t="n">
        <v>800</v>
      </c>
      <c r="G121" s="2" t="n">
        <v>2050</v>
      </c>
      <c r="H121" s="2" t="n">
        <v>1640000</v>
      </c>
      <c r="I121" s="2" t="s">
        <v>41</v>
      </c>
      <c r="J121" s="2" t="s">
        <v>317</v>
      </c>
    </row>
    <row r="122" customFormat="false" ht="15" hidden="false" customHeight="false" outlineLevel="0" collapsed="false">
      <c r="A122" s="2" t="s">
        <v>318</v>
      </c>
      <c r="B122" s="2" t="s">
        <v>274</v>
      </c>
      <c r="C122" s="2" t="s">
        <v>121</v>
      </c>
      <c r="D122" s="2" t="s">
        <v>70</v>
      </c>
      <c r="E122" s="2" t="s">
        <v>71</v>
      </c>
      <c r="F122" s="2" t="n">
        <v>900</v>
      </c>
      <c r="G122" s="2" t="n">
        <v>2100</v>
      </c>
      <c r="H122" s="2" t="n">
        <v>1890000</v>
      </c>
      <c r="I122" s="2" t="s">
        <v>41</v>
      </c>
      <c r="J122" s="2" t="s">
        <v>319</v>
      </c>
    </row>
    <row r="123" customFormat="false" ht="15" hidden="false" customHeight="false" outlineLevel="0" collapsed="false">
      <c r="A123" s="2" t="s">
        <v>320</v>
      </c>
      <c r="B123" s="2" t="s">
        <v>274</v>
      </c>
      <c r="C123" s="2" t="s">
        <v>124</v>
      </c>
      <c r="D123" s="2" t="s">
        <v>75</v>
      </c>
      <c r="E123" s="2" t="s">
        <v>76</v>
      </c>
      <c r="F123" s="2" t="n">
        <v>300</v>
      </c>
      <c r="G123" s="2" t="n">
        <v>2150</v>
      </c>
      <c r="H123" s="2" t="n">
        <v>645000</v>
      </c>
      <c r="I123" s="2" t="s">
        <v>41</v>
      </c>
      <c r="J123" s="2" t="s">
        <v>321</v>
      </c>
    </row>
    <row r="124" customFormat="false" ht="15" hidden="false" customHeight="false" outlineLevel="0" collapsed="false">
      <c r="A124" s="2" t="s">
        <v>322</v>
      </c>
      <c r="B124" s="2" t="s">
        <v>323</v>
      </c>
      <c r="C124" s="2" t="s">
        <v>38</v>
      </c>
      <c r="D124" s="2" t="s">
        <v>39</v>
      </c>
      <c r="E124" s="2" t="s">
        <v>40</v>
      </c>
      <c r="F124" s="2" t="n">
        <v>400</v>
      </c>
      <c r="G124" s="2" t="n">
        <v>1000</v>
      </c>
      <c r="H124" s="2" t="n">
        <v>400000</v>
      </c>
      <c r="I124" s="2" t="s">
        <v>41</v>
      </c>
      <c r="J124" s="2" t="s">
        <v>324</v>
      </c>
    </row>
    <row r="125" customFormat="false" ht="15" hidden="false" customHeight="false" outlineLevel="0" collapsed="false">
      <c r="A125" s="2" t="s">
        <v>325</v>
      </c>
      <c r="B125" s="2" t="s">
        <v>323</v>
      </c>
      <c r="C125" s="2" t="s">
        <v>44</v>
      </c>
      <c r="D125" s="2" t="s">
        <v>45</v>
      </c>
      <c r="E125" s="2" t="s">
        <v>46</v>
      </c>
      <c r="F125" s="2" t="n">
        <v>500</v>
      </c>
      <c r="G125" s="2" t="n">
        <v>1050</v>
      </c>
      <c r="H125" s="2" t="n">
        <v>525000</v>
      </c>
      <c r="I125" s="2" t="s">
        <v>41</v>
      </c>
      <c r="J125" s="2" t="s">
        <v>326</v>
      </c>
    </row>
    <row r="126" customFormat="false" ht="15" hidden="false" customHeight="false" outlineLevel="0" collapsed="false">
      <c r="A126" s="2" t="s">
        <v>327</v>
      </c>
      <c r="B126" s="2" t="s">
        <v>323</v>
      </c>
      <c r="C126" s="2" t="s">
        <v>49</v>
      </c>
      <c r="D126" s="2" t="s">
        <v>50</v>
      </c>
      <c r="E126" s="2" t="s">
        <v>51</v>
      </c>
      <c r="F126" s="2" t="n">
        <v>600</v>
      </c>
      <c r="G126" s="2" t="n">
        <v>1100</v>
      </c>
      <c r="H126" s="2" t="n">
        <v>660000</v>
      </c>
      <c r="I126" s="2" t="s">
        <v>41</v>
      </c>
      <c r="J126" s="2" t="s">
        <v>328</v>
      </c>
    </row>
    <row r="127" customFormat="false" ht="15" hidden="false" customHeight="false" outlineLevel="0" collapsed="false">
      <c r="A127" s="2" t="s">
        <v>329</v>
      </c>
      <c r="B127" s="2" t="s">
        <v>323</v>
      </c>
      <c r="C127" s="2" t="s">
        <v>54</v>
      </c>
      <c r="D127" s="2" t="s">
        <v>55</v>
      </c>
      <c r="E127" s="2" t="s">
        <v>56</v>
      </c>
      <c r="F127" s="2" t="n">
        <v>700</v>
      </c>
      <c r="G127" s="2" t="n">
        <v>1150</v>
      </c>
      <c r="H127" s="2" t="n">
        <v>805000</v>
      </c>
      <c r="I127" s="2" t="s">
        <v>41</v>
      </c>
      <c r="J127" s="2" t="s">
        <v>330</v>
      </c>
    </row>
    <row r="128" customFormat="false" ht="15" hidden="false" customHeight="false" outlineLevel="0" collapsed="false">
      <c r="A128" s="2" t="s">
        <v>331</v>
      </c>
      <c r="B128" s="2" t="s">
        <v>323</v>
      </c>
      <c r="C128" s="2" t="s">
        <v>59</v>
      </c>
      <c r="D128" s="2" t="s">
        <v>60</v>
      </c>
      <c r="E128" s="2" t="s">
        <v>61</v>
      </c>
      <c r="F128" s="2" t="n">
        <v>800</v>
      </c>
      <c r="G128" s="2" t="n">
        <v>1200</v>
      </c>
      <c r="H128" s="2" t="n">
        <v>960000</v>
      </c>
      <c r="I128" s="2" t="s">
        <v>41</v>
      </c>
      <c r="J128" s="2" t="s">
        <v>332</v>
      </c>
    </row>
    <row r="129" customFormat="false" ht="15" hidden="false" customHeight="false" outlineLevel="0" collapsed="false">
      <c r="A129" s="2" t="s">
        <v>333</v>
      </c>
      <c r="B129" s="2" t="s">
        <v>323</v>
      </c>
      <c r="C129" s="2" t="s">
        <v>64</v>
      </c>
      <c r="D129" s="2" t="s">
        <v>65</v>
      </c>
      <c r="E129" s="2" t="s">
        <v>66</v>
      </c>
      <c r="F129" s="2" t="n">
        <v>900</v>
      </c>
      <c r="G129" s="2" t="n">
        <v>1250</v>
      </c>
      <c r="H129" s="2" t="n">
        <v>1125000</v>
      </c>
      <c r="I129" s="2" t="s">
        <v>41</v>
      </c>
      <c r="J129" s="2" t="s">
        <v>334</v>
      </c>
    </row>
    <row r="130" customFormat="false" ht="15" hidden="false" customHeight="false" outlineLevel="0" collapsed="false">
      <c r="A130" s="2" t="s">
        <v>335</v>
      </c>
      <c r="B130" s="2" t="s">
        <v>323</v>
      </c>
      <c r="C130" s="2" t="s">
        <v>69</v>
      </c>
      <c r="D130" s="2" t="s">
        <v>70</v>
      </c>
      <c r="E130" s="2" t="s">
        <v>71</v>
      </c>
      <c r="F130" s="2" t="n">
        <v>300</v>
      </c>
      <c r="G130" s="2" t="n">
        <v>1300</v>
      </c>
      <c r="H130" s="2" t="n">
        <v>390000</v>
      </c>
      <c r="I130" s="2" t="s">
        <v>41</v>
      </c>
      <c r="J130" s="2" t="s">
        <v>336</v>
      </c>
    </row>
    <row r="131" customFormat="false" ht="15" hidden="false" customHeight="false" outlineLevel="0" collapsed="false">
      <c r="A131" s="2" t="s">
        <v>337</v>
      </c>
      <c r="B131" s="2" t="s">
        <v>323</v>
      </c>
      <c r="C131" s="2" t="s">
        <v>74</v>
      </c>
      <c r="D131" s="2" t="s">
        <v>75</v>
      </c>
      <c r="E131" s="2" t="s">
        <v>76</v>
      </c>
      <c r="F131" s="2" t="n">
        <v>400</v>
      </c>
      <c r="G131" s="2" t="n">
        <v>1350</v>
      </c>
      <c r="H131" s="2" t="n">
        <v>540000</v>
      </c>
      <c r="I131" s="2" t="s">
        <v>41</v>
      </c>
      <c r="J131" s="2" t="s">
        <v>338</v>
      </c>
    </row>
    <row r="132" customFormat="false" ht="15" hidden="false" customHeight="false" outlineLevel="0" collapsed="false">
      <c r="A132" s="2" t="s">
        <v>339</v>
      </c>
      <c r="B132" s="2" t="s">
        <v>323</v>
      </c>
      <c r="C132" s="2" t="s">
        <v>79</v>
      </c>
      <c r="D132" s="2" t="s">
        <v>39</v>
      </c>
      <c r="E132" s="2" t="s">
        <v>40</v>
      </c>
      <c r="F132" s="2" t="n">
        <v>500</v>
      </c>
      <c r="G132" s="2" t="n">
        <v>1400</v>
      </c>
      <c r="H132" s="2" t="n">
        <v>700000</v>
      </c>
      <c r="I132" s="2" t="s">
        <v>41</v>
      </c>
      <c r="J132" s="2" t="s">
        <v>340</v>
      </c>
    </row>
    <row r="133" customFormat="false" ht="15" hidden="false" customHeight="false" outlineLevel="0" collapsed="false">
      <c r="A133" s="2" t="s">
        <v>341</v>
      </c>
      <c r="B133" s="2" t="s">
        <v>323</v>
      </c>
      <c r="C133" s="2" t="s">
        <v>82</v>
      </c>
      <c r="D133" s="2" t="s">
        <v>45</v>
      </c>
      <c r="E133" s="2" t="s">
        <v>46</v>
      </c>
      <c r="F133" s="2" t="n">
        <v>600</v>
      </c>
      <c r="G133" s="2" t="n">
        <v>1450</v>
      </c>
      <c r="H133" s="2" t="n">
        <v>870000</v>
      </c>
      <c r="I133" s="2" t="s">
        <v>41</v>
      </c>
      <c r="J133" s="2" t="s">
        <v>342</v>
      </c>
    </row>
    <row r="134" customFormat="false" ht="15" hidden="false" customHeight="false" outlineLevel="0" collapsed="false">
      <c r="A134" s="2" t="s">
        <v>343</v>
      </c>
      <c r="B134" s="2" t="s">
        <v>323</v>
      </c>
      <c r="C134" s="2" t="s">
        <v>85</v>
      </c>
      <c r="D134" s="2" t="s">
        <v>50</v>
      </c>
      <c r="E134" s="2" t="s">
        <v>51</v>
      </c>
      <c r="F134" s="2" t="n">
        <v>700</v>
      </c>
      <c r="G134" s="2" t="n">
        <v>1500</v>
      </c>
      <c r="H134" s="2" t="n">
        <v>1050000</v>
      </c>
      <c r="I134" s="2" t="s">
        <v>41</v>
      </c>
      <c r="J134" s="2" t="s">
        <v>344</v>
      </c>
    </row>
    <row r="135" customFormat="false" ht="15" hidden="false" customHeight="false" outlineLevel="0" collapsed="false">
      <c r="A135" s="2" t="s">
        <v>345</v>
      </c>
      <c r="B135" s="2" t="s">
        <v>323</v>
      </c>
      <c r="C135" s="2" t="s">
        <v>88</v>
      </c>
      <c r="D135" s="2" t="s">
        <v>55</v>
      </c>
      <c r="E135" s="2" t="s">
        <v>56</v>
      </c>
      <c r="F135" s="2" t="n">
        <v>800</v>
      </c>
      <c r="G135" s="2" t="n">
        <v>1550</v>
      </c>
      <c r="H135" s="2" t="n">
        <v>1240000</v>
      </c>
      <c r="I135" s="2" t="s">
        <v>41</v>
      </c>
      <c r="J135" s="2" t="s">
        <v>346</v>
      </c>
    </row>
    <row r="136" customFormat="false" ht="15" hidden="false" customHeight="false" outlineLevel="0" collapsed="false">
      <c r="A136" s="2" t="s">
        <v>347</v>
      </c>
      <c r="B136" s="2" t="s">
        <v>323</v>
      </c>
      <c r="C136" s="2" t="s">
        <v>91</v>
      </c>
      <c r="D136" s="2" t="s">
        <v>60</v>
      </c>
      <c r="E136" s="2" t="s">
        <v>61</v>
      </c>
      <c r="F136" s="2" t="n">
        <v>900</v>
      </c>
      <c r="G136" s="2" t="n">
        <v>1600</v>
      </c>
      <c r="H136" s="2" t="n">
        <v>1440000</v>
      </c>
      <c r="I136" s="2" t="s">
        <v>41</v>
      </c>
      <c r="J136" s="2" t="s">
        <v>348</v>
      </c>
    </row>
    <row r="137" customFormat="false" ht="15" hidden="false" customHeight="false" outlineLevel="0" collapsed="false">
      <c r="A137" s="2" t="s">
        <v>349</v>
      </c>
      <c r="B137" s="2" t="s">
        <v>323</v>
      </c>
      <c r="C137" s="2" t="s">
        <v>94</v>
      </c>
      <c r="D137" s="2" t="s">
        <v>65</v>
      </c>
      <c r="E137" s="2" t="s">
        <v>66</v>
      </c>
      <c r="F137" s="2" t="n">
        <v>300</v>
      </c>
      <c r="G137" s="2" t="n">
        <v>1650</v>
      </c>
      <c r="H137" s="2" t="n">
        <v>495000</v>
      </c>
      <c r="I137" s="2" t="s">
        <v>41</v>
      </c>
      <c r="J137" s="2" t="s">
        <v>350</v>
      </c>
    </row>
    <row r="138" customFormat="false" ht="15" hidden="false" customHeight="false" outlineLevel="0" collapsed="false">
      <c r="A138" s="2" t="s">
        <v>351</v>
      </c>
      <c r="B138" s="2" t="s">
        <v>323</v>
      </c>
      <c r="C138" s="2" t="s">
        <v>97</v>
      </c>
      <c r="D138" s="2" t="s">
        <v>70</v>
      </c>
      <c r="E138" s="2" t="s">
        <v>71</v>
      </c>
      <c r="F138" s="2" t="n">
        <v>400</v>
      </c>
      <c r="G138" s="2" t="n">
        <v>1700</v>
      </c>
      <c r="H138" s="2" t="n">
        <v>680000</v>
      </c>
      <c r="I138" s="2" t="s">
        <v>41</v>
      </c>
      <c r="J138" s="2" t="s">
        <v>352</v>
      </c>
    </row>
    <row r="139" customFormat="false" ht="15" hidden="false" customHeight="false" outlineLevel="0" collapsed="false">
      <c r="A139" s="2" t="s">
        <v>353</v>
      </c>
      <c r="B139" s="2" t="s">
        <v>323</v>
      </c>
      <c r="C139" s="2" t="s">
        <v>100</v>
      </c>
      <c r="D139" s="2" t="s">
        <v>75</v>
      </c>
      <c r="E139" s="2" t="s">
        <v>76</v>
      </c>
      <c r="F139" s="2" t="n">
        <v>500</v>
      </c>
      <c r="G139" s="2" t="n">
        <v>1750</v>
      </c>
      <c r="H139" s="2" t="n">
        <v>875000</v>
      </c>
      <c r="I139" s="2" t="s">
        <v>41</v>
      </c>
      <c r="J139" s="2" t="s">
        <v>354</v>
      </c>
    </row>
    <row r="140" customFormat="false" ht="15" hidden="false" customHeight="false" outlineLevel="0" collapsed="false">
      <c r="A140" s="2" t="s">
        <v>355</v>
      </c>
      <c r="B140" s="2" t="s">
        <v>323</v>
      </c>
      <c r="C140" s="2" t="s">
        <v>103</v>
      </c>
      <c r="D140" s="2" t="s">
        <v>39</v>
      </c>
      <c r="E140" s="2" t="s">
        <v>40</v>
      </c>
      <c r="F140" s="2" t="n">
        <v>600</v>
      </c>
      <c r="G140" s="2" t="n">
        <v>1800</v>
      </c>
      <c r="H140" s="2" t="n">
        <v>1080000</v>
      </c>
      <c r="I140" s="2" t="s">
        <v>41</v>
      </c>
      <c r="J140" s="2" t="s">
        <v>356</v>
      </c>
    </row>
    <row r="141" customFormat="false" ht="15" hidden="false" customHeight="false" outlineLevel="0" collapsed="false">
      <c r="A141" s="2" t="s">
        <v>357</v>
      </c>
      <c r="B141" s="2" t="s">
        <v>323</v>
      </c>
      <c r="C141" s="2" t="s">
        <v>106</v>
      </c>
      <c r="D141" s="2" t="s">
        <v>45</v>
      </c>
      <c r="E141" s="2" t="s">
        <v>46</v>
      </c>
      <c r="F141" s="2" t="n">
        <v>700</v>
      </c>
      <c r="G141" s="2" t="n">
        <v>1850</v>
      </c>
      <c r="H141" s="2" t="n">
        <v>1295000</v>
      </c>
      <c r="I141" s="2" t="s">
        <v>41</v>
      </c>
      <c r="J141" s="2" t="s">
        <v>358</v>
      </c>
    </row>
    <row r="142" customFormat="false" ht="15" hidden="false" customHeight="false" outlineLevel="0" collapsed="false">
      <c r="A142" s="2" t="s">
        <v>359</v>
      </c>
      <c r="B142" s="2" t="s">
        <v>323</v>
      </c>
      <c r="C142" s="2" t="s">
        <v>109</v>
      </c>
      <c r="D142" s="2" t="s">
        <v>50</v>
      </c>
      <c r="E142" s="2" t="s">
        <v>51</v>
      </c>
      <c r="F142" s="2" t="n">
        <v>800</v>
      </c>
      <c r="G142" s="2" t="n">
        <v>1900</v>
      </c>
      <c r="H142" s="2" t="n">
        <v>1520000</v>
      </c>
      <c r="I142" s="2" t="s">
        <v>41</v>
      </c>
      <c r="J142" s="2" t="s">
        <v>360</v>
      </c>
    </row>
    <row r="143" customFormat="false" ht="15" hidden="false" customHeight="false" outlineLevel="0" collapsed="false">
      <c r="A143" s="2" t="s">
        <v>361</v>
      </c>
      <c r="B143" s="2" t="s">
        <v>323</v>
      </c>
      <c r="C143" s="2" t="s">
        <v>112</v>
      </c>
      <c r="D143" s="2" t="s">
        <v>55</v>
      </c>
      <c r="E143" s="2" t="s">
        <v>56</v>
      </c>
      <c r="F143" s="2" t="n">
        <v>900</v>
      </c>
      <c r="G143" s="2" t="n">
        <v>1950</v>
      </c>
      <c r="H143" s="2" t="n">
        <v>1755000</v>
      </c>
      <c r="I143" s="2" t="s">
        <v>41</v>
      </c>
      <c r="J143" s="2" t="s">
        <v>362</v>
      </c>
    </row>
    <row r="144" customFormat="false" ht="15" hidden="false" customHeight="false" outlineLevel="0" collapsed="false">
      <c r="A144" s="2" t="s">
        <v>363</v>
      </c>
      <c r="B144" s="2" t="s">
        <v>323</v>
      </c>
      <c r="C144" s="2" t="s">
        <v>115</v>
      </c>
      <c r="D144" s="2" t="s">
        <v>60</v>
      </c>
      <c r="E144" s="2" t="s">
        <v>61</v>
      </c>
      <c r="F144" s="2" t="n">
        <v>300</v>
      </c>
      <c r="G144" s="2" t="n">
        <v>2000</v>
      </c>
      <c r="H144" s="2" t="n">
        <v>600000</v>
      </c>
      <c r="I144" s="2" t="s">
        <v>41</v>
      </c>
      <c r="J144" s="2" t="s">
        <v>364</v>
      </c>
    </row>
    <row r="145" customFormat="false" ht="15" hidden="false" customHeight="false" outlineLevel="0" collapsed="false">
      <c r="A145" s="2" t="s">
        <v>365</v>
      </c>
      <c r="B145" s="2" t="s">
        <v>323</v>
      </c>
      <c r="C145" s="2" t="s">
        <v>118</v>
      </c>
      <c r="D145" s="2" t="s">
        <v>65</v>
      </c>
      <c r="E145" s="2" t="s">
        <v>66</v>
      </c>
      <c r="F145" s="2" t="n">
        <v>400</v>
      </c>
      <c r="G145" s="2" t="n">
        <v>2050</v>
      </c>
      <c r="H145" s="2" t="n">
        <v>820000</v>
      </c>
      <c r="I145" s="2" t="s">
        <v>41</v>
      </c>
      <c r="J145" s="2" t="s">
        <v>366</v>
      </c>
    </row>
    <row r="146" customFormat="false" ht="15" hidden="false" customHeight="false" outlineLevel="0" collapsed="false">
      <c r="A146" s="2" t="s">
        <v>367</v>
      </c>
      <c r="B146" s="2" t="s">
        <v>323</v>
      </c>
      <c r="C146" s="2" t="s">
        <v>121</v>
      </c>
      <c r="D146" s="2" t="s">
        <v>70</v>
      </c>
      <c r="E146" s="2" t="s">
        <v>71</v>
      </c>
      <c r="F146" s="2" t="n">
        <v>500</v>
      </c>
      <c r="G146" s="2" t="n">
        <v>2100</v>
      </c>
      <c r="H146" s="2" t="n">
        <v>1050000</v>
      </c>
      <c r="I146" s="2" t="s">
        <v>41</v>
      </c>
      <c r="J146" s="2" t="s">
        <v>368</v>
      </c>
    </row>
    <row r="147" customFormat="false" ht="15" hidden="false" customHeight="false" outlineLevel="0" collapsed="false">
      <c r="A147" s="2" t="s">
        <v>369</v>
      </c>
      <c r="B147" s="2" t="s">
        <v>323</v>
      </c>
      <c r="C147" s="2" t="s">
        <v>124</v>
      </c>
      <c r="D147" s="2" t="s">
        <v>75</v>
      </c>
      <c r="E147" s="2" t="s">
        <v>76</v>
      </c>
      <c r="F147" s="2" t="n">
        <v>600</v>
      </c>
      <c r="G147" s="2" t="n">
        <v>2150</v>
      </c>
      <c r="H147" s="2" t="n">
        <v>1290000</v>
      </c>
      <c r="I147" s="2" t="s">
        <v>41</v>
      </c>
      <c r="J147" s="2" t="s">
        <v>370</v>
      </c>
    </row>
    <row r="148" customFormat="false" ht="15" hidden="false" customHeight="false" outlineLevel="0" collapsed="false">
      <c r="A148" s="2" t="s">
        <v>371</v>
      </c>
      <c r="B148" s="2" t="s">
        <v>372</v>
      </c>
      <c r="C148" s="2" t="s">
        <v>38</v>
      </c>
      <c r="D148" s="2" t="s">
        <v>39</v>
      </c>
      <c r="E148" s="2" t="s">
        <v>40</v>
      </c>
      <c r="F148" s="2" t="n">
        <v>700</v>
      </c>
      <c r="G148" s="2" t="n">
        <v>1000</v>
      </c>
      <c r="H148" s="2" t="n">
        <v>700000</v>
      </c>
      <c r="I148" s="2" t="s">
        <v>41</v>
      </c>
      <c r="J148" s="2" t="s">
        <v>373</v>
      </c>
    </row>
    <row r="149" customFormat="false" ht="15" hidden="false" customHeight="false" outlineLevel="0" collapsed="false">
      <c r="A149" s="2" t="s">
        <v>374</v>
      </c>
      <c r="B149" s="2" t="s">
        <v>372</v>
      </c>
      <c r="C149" s="2" t="s">
        <v>44</v>
      </c>
      <c r="D149" s="2" t="s">
        <v>45</v>
      </c>
      <c r="E149" s="2" t="s">
        <v>46</v>
      </c>
      <c r="F149" s="2" t="n">
        <v>800</v>
      </c>
      <c r="G149" s="2" t="n">
        <v>1050</v>
      </c>
      <c r="H149" s="2" t="n">
        <v>840000</v>
      </c>
      <c r="I149" s="2" t="s">
        <v>41</v>
      </c>
      <c r="J149" s="2" t="s">
        <v>375</v>
      </c>
    </row>
    <row r="150" customFormat="false" ht="15" hidden="false" customHeight="false" outlineLevel="0" collapsed="false">
      <c r="A150" s="2" t="s">
        <v>376</v>
      </c>
      <c r="B150" s="2" t="s">
        <v>372</v>
      </c>
      <c r="C150" s="2" t="s">
        <v>49</v>
      </c>
      <c r="D150" s="2" t="s">
        <v>50</v>
      </c>
      <c r="E150" s="2" t="s">
        <v>51</v>
      </c>
      <c r="F150" s="2" t="n">
        <v>900</v>
      </c>
      <c r="G150" s="2" t="n">
        <v>1100</v>
      </c>
      <c r="H150" s="2" t="n">
        <v>990000</v>
      </c>
      <c r="I150" s="2" t="s">
        <v>41</v>
      </c>
      <c r="J150" s="2" t="s">
        <v>377</v>
      </c>
    </row>
    <row r="151" customFormat="false" ht="15" hidden="false" customHeight="false" outlineLevel="0" collapsed="false">
      <c r="A151" s="2" t="s">
        <v>378</v>
      </c>
      <c r="B151" s="2" t="s">
        <v>372</v>
      </c>
      <c r="C151" s="2" t="s">
        <v>54</v>
      </c>
      <c r="D151" s="2" t="s">
        <v>55</v>
      </c>
      <c r="E151" s="2" t="s">
        <v>56</v>
      </c>
      <c r="F151" s="2" t="n">
        <v>300</v>
      </c>
      <c r="G151" s="2" t="n">
        <v>1150</v>
      </c>
      <c r="H151" s="2" t="n">
        <v>345000</v>
      </c>
      <c r="I151" s="2" t="s">
        <v>41</v>
      </c>
      <c r="J151" s="2" t="s">
        <v>379</v>
      </c>
    </row>
    <row r="152" customFormat="false" ht="15" hidden="false" customHeight="false" outlineLevel="0" collapsed="false">
      <c r="A152" s="2" t="s">
        <v>380</v>
      </c>
      <c r="B152" s="2" t="s">
        <v>372</v>
      </c>
      <c r="C152" s="2" t="s">
        <v>59</v>
      </c>
      <c r="D152" s="2" t="s">
        <v>60</v>
      </c>
      <c r="E152" s="2" t="s">
        <v>61</v>
      </c>
      <c r="F152" s="2" t="n">
        <v>400</v>
      </c>
      <c r="G152" s="2" t="n">
        <v>1200</v>
      </c>
      <c r="H152" s="2" t="n">
        <v>480000</v>
      </c>
      <c r="I152" s="2" t="s">
        <v>41</v>
      </c>
      <c r="J152" s="2" t="s">
        <v>381</v>
      </c>
    </row>
    <row r="153" customFormat="false" ht="15" hidden="false" customHeight="false" outlineLevel="0" collapsed="false">
      <c r="A153" s="2" t="s">
        <v>382</v>
      </c>
      <c r="B153" s="2" t="s">
        <v>372</v>
      </c>
      <c r="C153" s="2" t="s">
        <v>64</v>
      </c>
      <c r="D153" s="2" t="s">
        <v>65</v>
      </c>
      <c r="E153" s="2" t="s">
        <v>66</v>
      </c>
      <c r="F153" s="2" t="n">
        <v>500</v>
      </c>
      <c r="G153" s="2" t="n">
        <v>1250</v>
      </c>
      <c r="H153" s="2" t="n">
        <v>625000</v>
      </c>
      <c r="I153" s="2" t="s">
        <v>41</v>
      </c>
      <c r="J153" s="2" t="s">
        <v>383</v>
      </c>
    </row>
    <row r="154" customFormat="false" ht="15" hidden="false" customHeight="false" outlineLevel="0" collapsed="false">
      <c r="A154" s="2" t="s">
        <v>384</v>
      </c>
      <c r="B154" s="2" t="s">
        <v>372</v>
      </c>
      <c r="C154" s="2" t="s">
        <v>69</v>
      </c>
      <c r="D154" s="2" t="s">
        <v>70</v>
      </c>
      <c r="E154" s="2" t="s">
        <v>71</v>
      </c>
      <c r="F154" s="2" t="n">
        <v>600</v>
      </c>
      <c r="G154" s="2" t="n">
        <v>1300</v>
      </c>
      <c r="H154" s="2" t="n">
        <v>780000</v>
      </c>
      <c r="I154" s="2" t="s">
        <v>41</v>
      </c>
      <c r="J154" s="2" t="s">
        <v>385</v>
      </c>
    </row>
    <row r="155" customFormat="false" ht="15" hidden="false" customHeight="false" outlineLevel="0" collapsed="false">
      <c r="A155" s="2" t="s">
        <v>386</v>
      </c>
      <c r="B155" s="2" t="s">
        <v>372</v>
      </c>
      <c r="C155" s="2" t="s">
        <v>74</v>
      </c>
      <c r="D155" s="2" t="s">
        <v>75</v>
      </c>
      <c r="E155" s="2" t="s">
        <v>76</v>
      </c>
      <c r="F155" s="2" t="n">
        <v>700</v>
      </c>
      <c r="G155" s="2" t="n">
        <v>1350</v>
      </c>
      <c r="H155" s="2" t="n">
        <v>945000</v>
      </c>
      <c r="I155" s="2" t="s">
        <v>41</v>
      </c>
      <c r="J155" s="2" t="s">
        <v>387</v>
      </c>
    </row>
    <row r="156" customFormat="false" ht="15" hidden="false" customHeight="false" outlineLevel="0" collapsed="false">
      <c r="A156" s="2" t="s">
        <v>388</v>
      </c>
      <c r="B156" s="2" t="s">
        <v>372</v>
      </c>
      <c r="C156" s="2" t="s">
        <v>79</v>
      </c>
      <c r="D156" s="2" t="s">
        <v>39</v>
      </c>
      <c r="E156" s="2" t="s">
        <v>40</v>
      </c>
      <c r="F156" s="2" t="n">
        <v>800</v>
      </c>
      <c r="G156" s="2" t="n">
        <v>1400</v>
      </c>
      <c r="H156" s="2" t="n">
        <v>1120000</v>
      </c>
      <c r="I156" s="2" t="s">
        <v>41</v>
      </c>
      <c r="J156" s="2" t="s">
        <v>389</v>
      </c>
    </row>
    <row r="157" customFormat="false" ht="15" hidden="false" customHeight="false" outlineLevel="0" collapsed="false">
      <c r="A157" s="2" t="s">
        <v>390</v>
      </c>
      <c r="B157" s="2" t="s">
        <v>372</v>
      </c>
      <c r="C157" s="2" t="s">
        <v>82</v>
      </c>
      <c r="D157" s="2" t="s">
        <v>45</v>
      </c>
      <c r="E157" s="2" t="s">
        <v>46</v>
      </c>
      <c r="F157" s="2" t="n">
        <v>900</v>
      </c>
      <c r="G157" s="2" t="n">
        <v>1450</v>
      </c>
      <c r="H157" s="2" t="n">
        <v>1305000</v>
      </c>
      <c r="I157" s="2" t="s">
        <v>41</v>
      </c>
      <c r="J157" s="2" t="s">
        <v>391</v>
      </c>
    </row>
    <row r="158" customFormat="false" ht="15" hidden="false" customHeight="false" outlineLevel="0" collapsed="false">
      <c r="A158" s="2" t="s">
        <v>392</v>
      </c>
      <c r="B158" s="2" t="s">
        <v>372</v>
      </c>
      <c r="C158" s="2" t="s">
        <v>85</v>
      </c>
      <c r="D158" s="2" t="s">
        <v>50</v>
      </c>
      <c r="E158" s="2" t="s">
        <v>51</v>
      </c>
      <c r="F158" s="2" t="n">
        <v>300</v>
      </c>
      <c r="G158" s="2" t="n">
        <v>1500</v>
      </c>
      <c r="H158" s="2" t="n">
        <v>450000</v>
      </c>
      <c r="I158" s="2" t="s">
        <v>41</v>
      </c>
      <c r="J158" s="2" t="s">
        <v>393</v>
      </c>
    </row>
    <row r="159" customFormat="false" ht="15" hidden="false" customHeight="false" outlineLevel="0" collapsed="false">
      <c r="A159" s="2" t="s">
        <v>394</v>
      </c>
      <c r="B159" s="2" t="s">
        <v>372</v>
      </c>
      <c r="C159" s="2" t="s">
        <v>88</v>
      </c>
      <c r="D159" s="2" t="s">
        <v>55</v>
      </c>
      <c r="E159" s="2" t="s">
        <v>56</v>
      </c>
      <c r="F159" s="2" t="n">
        <v>400</v>
      </c>
      <c r="G159" s="2" t="n">
        <v>1550</v>
      </c>
      <c r="H159" s="2" t="n">
        <v>620000</v>
      </c>
      <c r="I159" s="2" t="s">
        <v>41</v>
      </c>
      <c r="J159" s="2" t="s">
        <v>395</v>
      </c>
    </row>
    <row r="160" customFormat="false" ht="15" hidden="false" customHeight="false" outlineLevel="0" collapsed="false">
      <c r="A160" s="2" t="s">
        <v>396</v>
      </c>
      <c r="B160" s="2" t="s">
        <v>372</v>
      </c>
      <c r="C160" s="2" t="s">
        <v>91</v>
      </c>
      <c r="D160" s="2" t="s">
        <v>60</v>
      </c>
      <c r="E160" s="2" t="s">
        <v>61</v>
      </c>
      <c r="F160" s="2" t="n">
        <v>500</v>
      </c>
      <c r="G160" s="2" t="n">
        <v>1600</v>
      </c>
      <c r="H160" s="2" t="n">
        <v>800000</v>
      </c>
      <c r="I160" s="2" t="s">
        <v>41</v>
      </c>
      <c r="J160" s="2" t="s">
        <v>397</v>
      </c>
    </row>
    <row r="161" customFormat="false" ht="15" hidden="false" customHeight="false" outlineLevel="0" collapsed="false">
      <c r="A161" s="2" t="s">
        <v>398</v>
      </c>
      <c r="B161" s="2" t="s">
        <v>372</v>
      </c>
      <c r="C161" s="2" t="s">
        <v>94</v>
      </c>
      <c r="D161" s="2" t="s">
        <v>65</v>
      </c>
      <c r="E161" s="2" t="s">
        <v>66</v>
      </c>
      <c r="F161" s="2" t="n">
        <v>600</v>
      </c>
      <c r="G161" s="2" t="n">
        <v>1650</v>
      </c>
      <c r="H161" s="2" t="n">
        <v>990000</v>
      </c>
      <c r="I161" s="2" t="s">
        <v>41</v>
      </c>
      <c r="J161" s="2" t="s">
        <v>399</v>
      </c>
    </row>
    <row r="162" customFormat="false" ht="15" hidden="false" customHeight="false" outlineLevel="0" collapsed="false">
      <c r="A162" s="2" t="s">
        <v>400</v>
      </c>
      <c r="B162" s="2" t="s">
        <v>372</v>
      </c>
      <c r="C162" s="2" t="s">
        <v>97</v>
      </c>
      <c r="D162" s="2" t="s">
        <v>70</v>
      </c>
      <c r="E162" s="2" t="s">
        <v>71</v>
      </c>
      <c r="F162" s="2" t="n">
        <v>700</v>
      </c>
      <c r="G162" s="2" t="n">
        <v>1700</v>
      </c>
      <c r="H162" s="2" t="n">
        <v>1190000</v>
      </c>
      <c r="I162" s="2" t="s">
        <v>41</v>
      </c>
      <c r="J162" s="2" t="s">
        <v>401</v>
      </c>
    </row>
    <row r="163" customFormat="false" ht="15" hidden="false" customHeight="false" outlineLevel="0" collapsed="false">
      <c r="A163" s="2" t="s">
        <v>402</v>
      </c>
      <c r="B163" s="2" t="s">
        <v>372</v>
      </c>
      <c r="C163" s="2" t="s">
        <v>100</v>
      </c>
      <c r="D163" s="2" t="s">
        <v>75</v>
      </c>
      <c r="E163" s="2" t="s">
        <v>76</v>
      </c>
      <c r="F163" s="2" t="n">
        <v>800</v>
      </c>
      <c r="G163" s="2" t="n">
        <v>1750</v>
      </c>
      <c r="H163" s="2" t="n">
        <v>1400000</v>
      </c>
      <c r="I163" s="2" t="s">
        <v>41</v>
      </c>
      <c r="J163" s="2" t="s">
        <v>403</v>
      </c>
    </row>
    <row r="164" customFormat="false" ht="15" hidden="false" customHeight="false" outlineLevel="0" collapsed="false">
      <c r="A164" s="2" t="s">
        <v>404</v>
      </c>
      <c r="B164" s="2" t="s">
        <v>372</v>
      </c>
      <c r="C164" s="2" t="s">
        <v>103</v>
      </c>
      <c r="D164" s="2" t="s">
        <v>39</v>
      </c>
      <c r="E164" s="2" t="s">
        <v>40</v>
      </c>
      <c r="F164" s="2" t="n">
        <v>900</v>
      </c>
      <c r="G164" s="2" t="n">
        <v>1800</v>
      </c>
      <c r="H164" s="2" t="n">
        <v>1620000</v>
      </c>
      <c r="I164" s="2" t="s">
        <v>41</v>
      </c>
      <c r="J164" s="2" t="s">
        <v>405</v>
      </c>
    </row>
    <row r="165" customFormat="false" ht="15" hidden="false" customHeight="false" outlineLevel="0" collapsed="false">
      <c r="A165" s="2" t="s">
        <v>406</v>
      </c>
      <c r="B165" s="2" t="s">
        <v>372</v>
      </c>
      <c r="C165" s="2" t="s">
        <v>106</v>
      </c>
      <c r="D165" s="2" t="s">
        <v>45</v>
      </c>
      <c r="E165" s="2" t="s">
        <v>46</v>
      </c>
      <c r="F165" s="2" t="n">
        <v>300</v>
      </c>
      <c r="G165" s="2" t="n">
        <v>1850</v>
      </c>
      <c r="H165" s="2" t="n">
        <v>555000</v>
      </c>
      <c r="I165" s="2" t="s">
        <v>41</v>
      </c>
      <c r="J165" s="2" t="s">
        <v>407</v>
      </c>
    </row>
    <row r="166" customFormat="false" ht="15" hidden="false" customHeight="false" outlineLevel="0" collapsed="false">
      <c r="A166" s="2" t="s">
        <v>408</v>
      </c>
      <c r="B166" s="2" t="s">
        <v>372</v>
      </c>
      <c r="C166" s="2" t="s">
        <v>109</v>
      </c>
      <c r="D166" s="2" t="s">
        <v>50</v>
      </c>
      <c r="E166" s="2" t="s">
        <v>51</v>
      </c>
      <c r="F166" s="2" t="n">
        <v>400</v>
      </c>
      <c r="G166" s="2" t="n">
        <v>1900</v>
      </c>
      <c r="H166" s="2" t="n">
        <v>760000</v>
      </c>
      <c r="I166" s="2" t="s">
        <v>41</v>
      </c>
      <c r="J166" s="2" t="s">
        <v>409</v>
      </c>
    </row>
    <row r="167" customFormat="false" ht="15" hidden="false" customHeight="false" outlineLevel="0" collapsed="false">
      <c r="A167" s="2" t="s">
        <v>410</v>
      </c>
      <c r="B167" s="2" t="s">
        <v>372</v>
      </c>
      <c r="C167" s="2" t="s">
        <v>112</v>
      </c>
      <c r="D167" s="2" t="s">
        <v>55</v>
      </c>
      <c r="E167" s="2" t="s">
        <v>56</v>
      </c>
      <c r="F167" s="2" t="n">
        <v>500</v>
      </c>
      <c r="G167" s="2" t="n">
        <v>1950</v>
      </c>
      <c r="H167" s="2" t="n">
        <v>975000</v>
      </c>
      <c r="I167" s="2" t="s">
        <v>41</v>
      </c>
      <c r="J167" s="2" t="s">
        <v>411</v>
      </c>
    </row>
    <row r="168" customFormat="false" ht="15" hidden="false" customHeight="false" outlineLevel="0" collapsed="false">
      <c r="A168" s="2" t="s">
        <v>412</v>
      </c>
      <c r="B168" s="2" t="s">
        <v>372</v>
      </c>
      <c r="C168" s="2" t="s">
        <v>115</v>
      </c>
      <c r="D168" s="2" t="s">
        <v>60</v>
      </c>
      <c r="E168" s="2" t="s">
        <v>61</v>
      </c>
      <c r="F168" s="2" t="n">
        <v>600</v>
      </c>
      <c r="G168" s="2" t="n">
        <v>2000</v>
      </c>
      <c r="H168" s="2" t="n">
        <v>1200000</v>
      </c>
      <c r="I168" s="2" t="s">
        <v>41</v>
      </c>
      <c r="J168" s="2" t="s">
        <v>413</v>
      </c>
    </row>
    <row r="169" customFormat="false" ht="15" hidden="false" customHeight="false" outlineLevel="0" collapsed="false">
      <c r="A169" s="2" t="s">
        <v>414</v>
      </c>
      <c r="B169" s="2" t="s">
        <v>372</v>
      </c>
      <c r="C169" s="2" t="s">
        <v>118</v>
      </c>
      <c r="D169" s="2" t="s">
        <v>65</v>
      </c>
      <c r="E169" s="2" t="s">
        <v>66</v>
      </c>
      <c r="F169" s="2" t="n">
        <v>700</v>
      </c>
      <c r="G169" s="2" t="n">
        <v>2050</v>
      </c>
      <c r="H169" s="2" t="n">
        <v>1435000</v>
      </c>
      <c r="I169" s="2" t="s">
        <v>41</v>
      </c>
      <c r="J169" s="2" t="s">
        <v>415</v>
      </c>
    </row>
    <row r="170" customFormat="false" ht="15" hidden="false" customHeight="false" outlineLevel="0" collapsed="false">
      <c r="A170" s="2" t="s">
        <v>416</v>
      </c>
      <c r="B170" s="2" t="s">
        <v>372</v>
      </c>
      <c r="C170" s="2" t="s">
        <v>121</v>
      </c>
      <c r="D170" s="2" t="s">
        <v>70</v>
      </c>
      <c r="E170" s="2" t="s">
        <v>71</v>
      </c>
      <c r="F170" s="2" t="n">
        <v>800</v>
      </c>
      <c r="G170" s="2" t="n">
        <v>2100</v>
      </c>
      <c r="H170" s="2" t="n">
        <v>1680000</v>
      </c>
      <c r="I170" s="2" t="s">
        <v>41</v>
      </c>
      <c r="J170" s="2" t="s">
        <v>417</v>
      </c>
    </row>
    <row r="171" customFormat="false" ht="15" hidden="false" customHeight="false" outlineLevel="0" collapsed="false">
      <c r="A171" s="2" t="s">
        <v>418</v>
      </c>
      <c r="B171" s="2" t="s">
        <v>372</v>
      </c>
      <c r="C171" s="2" t="s">
        <v>124</v>
      </c>
      <c r="D171" s="2" t="s">
        <v>75</v>
      </c>
      <c r="E171" s="2" t="s">
        <v>76</v>
      </c>
      <c r="F171" s="2" t="n">
        <v>900</v>
      </c>
      <c r="G171" s="2" t="n">
        <v>2150</v>
      </c>
      <c r="H171" s="2" t="n">
        <v>1935000</v>
      </c>
      <c r="I171" s="2" t="s">
        <v>41</v>
      </c>
      <c r="J171" s="2" t="s">
        <v>419</v>
      </c>
    </row>
    <row r="172" customFormat="false" ht="15" hidden="false" customHeight="false" outlineLevel="0" collapsed="false">
      <c r="A172" s="2" t="s">
        <v>420</v>
      </c>
      <c r="B172" s="2" t="s">
        <v>421</v>
      </c>
      <c r="C172" s="2" t="s">
        <v>38</v>
      </c>
      <c r="D172" s="2" t="s">
        <v>39</v>
      </c>
      <c r="E172" s="2" t="s">
        <v>40</v>
      </c>
      <c r="F172" s="2" t="n">
        <v>300</v>
      </c>
      <c r="G172" s="2" t="n">
        <v>1000</v>
      </c>
      <c r="H172" s="2" t="n">
        <v>300000</v>
      </c>
      <c r="I172" s="2" t="s">
        <v>41</v>
      </c>
      <c r="J172" s="2" t="s">
        <v>422</v>
      </c>
    </row>
    <row r="173" customFormat="false" ht="15" hidden="false" customHeight="false" outlineLevel="0" collapsed="false">
      <c r="A173" s="2" t="s">
        <v>423</v>
      </c>
      <c r="B173" s="2" t="s">
        <v>421</v>
      </c>
      <c r="C173" s="2" t="s">
        <v>44</v>
      </c>
      <c r="D173" s="2" t="s">
        <v>45</v>
      </c>
      <c r="E173" s="2" t="s">
        <v>46</v>
      </c>
      <c r="F173" s="2" t="n">
        <v>400</v>
      </c>
      <c r="G173" s="2" t="n">
        <v>1050</v>
      </c>
      <c r="H173" s="2" t="n">
        <v>420000</v>
      </c>
      <c r="I173" s="2" t="s">
        <v>41</v>
      </c>
      <c r="J173" s="2" t="s">
        <v>424</v>
      </c>
    </row>
    <row r="174" customFormat="false" ht="15" hidden="false" customHeight="false" outlineLevel="0" collapsed="false">
      <c r="A174" s="2" t="s">
        <v>425</v>
      </c>
      <c r="B174" s="2" t="s">
        <v>421</v>
      </c>
      <c r="C174" s="2" t="s">
        <v>49</v>
      </c>
      <c r="D174" s="2" t="s">
        <v>50</v>
      </c>
      <c r="E174" s="2" t="s">
        <v>51</v>
      </c>
      <c r="F174" s="2" t="n">
        <v>500</v>
      </c>
      <c r="G174" s="2" t="n">
        <v>1100</v>
      </c>
      <c r="H174" s="2" t="n">
        <v>550000</v>
      </c>
      <c r="I174" s="2" t="s">
        <v>41</v>
      </c>
      <c r="J174" s="2" t="s">
        <v>426</v>
      </c>
    </row>
    <row r="175" customFormat="false" ht="15" hidden="false" customHeight="false" outlineLevel="0" collapsed="false">
      <c r="A175" s="2" t="s">
        <v>427</v>
      </c>
      <c r="B175" s="2" t="s">
        <v>421</v>
      </c>
      <c r="C175" s="2" t="s">
        <v>54</v>
      </c>
      <c r="D175" s="2" t="s">
        <v>55</v>
      </c>
      <c r="E175" s="2" t="s">
        <v>56</v>
      </c>
      <c r="F175" s="2" t="n">
        <v>600</v>
      </c>
      <c r="G175" s="2" t="n">
        <v>1150</v>
      </c>
      <c r="H175" s="2" t="n">
        <v>690000</v>
      </c>
      <c r="I175" s="2" t="s">
        <v>41</v>
      </c>
      <c r="J175" s="2" t="s">
        <v>428</v>
      </c>
    </row>
    <row r="176" customFormat="false" ht="15" hidden="false" customHeight="false" outlineLevel="0" collapsed="false">
      <c r="A176" s="2" t="s">
        <v>429</v>
      </c>
      <c r="B176" s="2" t="s">
        <v>421</v>
      </c>
      <c r="C176" s="2" t="s">
        <v>59</v>
      </c>
      <c r="D176" s="2" t="s">
        <v>60</v>
      </c>
      <c r="E176" s="2" t="s">
        <v>61</v>
      </c>
      <c r="F176" s="2" t="n">
        <v>700</v>
      </c>
      <c r="G176" s="2" t="n">
        <v>1200</v>
      </c>
      <c r="H176" s="2" t="n">
        <v>840000</v>
      </c>
      <c r="I176" s="2" t="s">
        <v>41</v>
      </c>
      <c r="J176" s="2" t="s">
        <v>430</v>
      </c>
    </row>
    <row r="177" customFormat="false" ht="15" hidden="false" customHeight="false" outlineLevel="0" collapsed="false">
      <c r="A177" s="2" t="s">
        <v>431</v>
      </c>
      <c r="B177" s="2" t="s">
        <v>421</v>
      </c>
      <c r="C177" s="2" t="s">
        <v>64</v>
      </c>
      <c r="D177" s="2" t="s">
        <v>65</v>
      </c>
      <c r="E177" s="2" t="s">
        <v>66</v>
      </c>
      <c r="F177" s="2" t="n">
        <v>800</v>
      </c>
      <c r="G177" s="2" t="n">
        <v>1250</v>
      </c>
      <c r="H177" s="2" t="n">
        <v>1000000</v>
      </c>
      <c r="I177" s="2" t="s">
        <v>41</v>
      </c>
      <c r="J177" s="2" t="s">
        <v>432</v>
      </c>
    </row>
    <row r="178" customFormat="false" ht="15" hidden="false" customHeight="false" outlineLevel="0" collapsed="false">
      <c r="A178" s="2" t="s">
        <v>433</v>
      </c>
      <c r="B178" s="2" t="s">
        <v>421</v>
      </c>
      <c r="C178" s="2" t="s">
        <v>69</v>
      </c>
      <c r="D178" s="2" t="s">
        <v>70</v>
      </c>
      <c r="E178" s="2" t="s">
        <v>71</v>
      </c>
      <c r="F178" s="2" t="n">
        <v>900</v>
      </c>
      <c r="G178" s="2" t="n">
        <v>1300</v>
      </c>
      <c r="H178" s="2" t="n">
        <v>1170000</v>
      </c>
      <c r="I178" s="2" t="s">
        <v>41</v>
      </c>
      <c r="J178" s="2" t="s">
        <v>434</v>
      </c>
    </row>
    <row r="179" customFormat="false" ht="15" hidden="false" customHeight="false" outlineLevel="0" collapsed="false">
      <c r="A179" s="2" t="s">
        <v>435</v>
      </c>
      <c r="B179" s="2" t="s">
        <v>421</v>
      </c>
      <c r="C179" s="2" t="s">
        <v>74</v>
      </c>
      <c r="D179" s="2" t="s">
        <v>75</v>
      </c>
      <c r="E179" s="2" t="s">
        <v>76</v>
      </c>
      <c r="F179" s="2" t="n">
        <v>300</v>
      </c>
      <c r="G179" s="2" t="n">
        <v>1350</v>
      </c>
      <c r="H179" s="2" t="n">
        <v>405000</v>
      </c>
      <c r="I179" s="2" t="s">
        <v>41</v>
      </c>
      <c r="J179" s="2" t="s">
        <v>436</v>
      </c>
    </row>
    <row r="180" customFormat="false" ht="15" hidden="false" customHeight="false" outlineLevel="0" collapsed="false">
      <c r="A180" s="2" t="s">
        <v>437</v>
      </c>
      <c r="B180" s="2" t="s">
        <v>421</v>
      </c>
      <c r="C180" s="2" t="s">
        <v>79</v>
      </c>
      <c r="D180" s="2" t="s">
        <v>39</v>
      </c>
      <c r="E180" s="2" t="s">
        <v>40</v>
      </c>
      <c r="F180" s="2" t="n">
        <v>400</v>
      </c>
      <c r="G180" s="2" t="n">
        <v>1400</v>
      </c>
      <c r="H180" s="2" t="n">
        <v>560000</v>
      </c>
      <c r="I180" s="2" t="s">
        <v>41</v>
      </c>
      <c r="J180" s="2" t="s">
        <v>438</v>
      </c>
    </row>
    <row r="181" customFormat="false" ht="15" hidden="false" customHeight="false" outlineLevel="0" collapsed="false">
      <c r="A181" s="2" t="s">
        <v>439</v>
      </c>
      <c r="B181" s="2" t="s">
        <v>421</v>
      </c>
      <c r="C181" s="2" t="s">
        <v>82</v>
      </c>
      <c r="D181" s="2" t="s">
        <v>45</v>
      </c>
      <c r="E181" s="2" t="s">
        <v>46</v>
      </c>
      <c r="F181" s="2" t="n">
        <v>500</v>
      </c>
      <c r="G181" s="2" t="n">
        <v>1450</v>
      </c>
      <c r="H181" s="2" t="n">
        <v>725000</v>
      </c>
      <c r="I181" s="2" t="s">
        <v>41</v>
      </c>
      <c r="J181" s="2" t="s">
        <v>440</v>
      </c>
    </row>
    <row r="182" customFormat="false" ht="15" hidden="false" customHeight="false" outlineLevel="0" collapsed="false">
      <c r="A182" s="2" t="s">
        <v>441</v>
      </c>
      <c r="B182" s="2" t="s">
        <v>421</v>
      </c>
      <c r="C182" s="2" t="s">
        <v>85</v>
      </c>
      <c r="D182" s="2" t="s">
        <v>50</v>
      </c>
      <c r="E182" s="2" t="s">
        <v>51</v>
      </c>
      <c r="F182" s="2" t="n">
        <v>600</v>
      </c>
      <c r="G182" s="2" t="n">
        <v>1500</v>
      </c>
      <c r="H182" s="2" t="n">
        <v>900000</v>
      </c>
      <c r="I182" s="2" t="s">
        <v>41</v>
      </c>
      <c r="J182" s="2" t="s">
        <v>442</v>
      </c>
    </row>
    <row r="183" customFormat="false" ht="15" hidden="false" customHeight="false" outlineLevel="0" collapsed="false">
      <c r="A183" s="2" t="s">
        <v>443</v>
      </c>
      <c r="B183" s="2" t="s">
        <v>421</v>
      </c>
      <c r="C183" s="2" t="s">
        <v>88</v>
      </c>
      <c r="D183" s="2" t="s">
        <v>55</v>
      </c>
      <c r="E183" s="2" t="s">
        <v>56</v>
      </c>
      <c r="F183" s="2" t="n">
        <v>700</v>
      </c>
      <c r="G183" s="2" t="n">
        <v>1550</v>
      </c>
      <c r="H183" s="2" t="n">
        <v>1085000</v>
      </c>
      <c r="I183" s="2" t="s">
        <v>41</v>
      </c>
      <c r="J183" s="2" t="s">
        <v>444</v>
      </c>
    </row>
    <row r="184" customFormat="false" ht="15" hidden="false" customHeight="false" outlineLevel="0" collapsed="false">
      <c r="A184" s="2" t="s">
        <v>445</v>
      </c>
      <c r="B184" s="2" t="s">
        <v>421</v>
      </c>
      <c r="C184" s="2" t="s">
        <v>91</v>
      </c>
      <c r="D184" s="2" t="s">
        <v>60</v>
      </c>
      <c r="E184" s="2" t="s">
        <v>61</v>
      </c>
      <c r="F184" s="2" t="n">
        <v>800</v>
      </c>
      <c r="G184" s="2" t="n">
        <v>1600</v>
      </c>
      <c r="H184" s="2" t="n">
        <v>1280000</v>
      </c>
      <c r="I184" s="2" t="s">
        <v>41</v>
      </c>
      <c r="J184" s="2" t="s">
        <v>446</v>
      </c>
    </row>
    <row r="185" customFormat="false" ht="15" hidden="false" customHeight="false" outlineLevel="0" collapsed="false">
      <c r="A185" s="2" t="s">
        <v>447</v>
      </c>
      <c r="B185" s="2" t="s">
        <v>421</v>
      </c>
      <c r="C185" s="2" t="s">
        <v>94</v>
      </c>
      <c r="D185" s="2" t="s">
        <v>65</v>
      </c>
      <c r="E185" s="2" t="s">
        <v>66</v>
      </c>
      <c r="F185" s="2" t="n">
        <v>900</v>
      </c>
      <c r="G185" s="2" t="n">
        <v>1650</v>
      </c>
      <c r="H185" s="2" t="n">
        <v>1485000</v>
      </c>
      <c r="I185" s="2" t="s">
        <v>41</v>
      </c>
      <c r="J185" s="2" t="s">
        <v>448</v>
      </c>
    </row>
    <row r="186" customFormat="false" ht="15" hidden="false" customHeight="false" outlineLevel="0" collapsed="false">
      <c r="A186" s="2" t="s">
        <v>449</v>
      </c>
      <c r="B186" s="2" t="s">
        <v>421</v>
      </c>
      <c r="C186" s="2" t="s">
        <v>97</v>
      </c>
      <c r="D186" s="2" t="s">
        <v>70</v>
      </c>
      <c r="E186" s="2" t="s">
        <v>71</v>
      </c>
      <c r="F186" s="2" t="n">
        <v>300</v>
      </c>
      <c r="G186" s="2" t="n">
        <v>1700</v>
      </c>
      <c r="H186" s="2" t="n">
        <v>510000</v>
      </c>
      <c r="I186" s="2" t="s">
        <v>41</v>
      </c>
      <c r="J186" s="2" t="s">
        <v>450</v>
      </c>
    </row>
    <row r="187" customFormat="false" ht="15" hidden="false" customHeight="false" outlineLevel="0" collapsed="false">
      <c r="A187" s="2" t="s">
        <v>451</v>
      </c>
      <c r="B187" s="2" t="s">
        <v>421</v>
      </c>
      <c r="C187" s="2" t="s">
        <v>100</v>
      </c>
      <c r="D187" s="2" t="s">
        <v>75</v>
      </c>
      <c r="E187" s="2" t="s">
        <v>76</v>
      </c>
      <c r="F187" s="2" t="n">
        <v>400</v>
      </c>
      <c r="G187" s="2" t="n">
        <v>1750</v>
      </c>
      <c r="H187" s="2" t="n">
        <v>700000</v>
      </c>
      <c r="I187" s="2" t="s">
        <v>41</v>
      </c>
      <c r="J187" s="2" t="s">
        <v>452</v>
      </c>
    </row>
    <row r="188" customFormat="false" ht="15" hidden="false" customHeight="false" outlineLevel="0" collapsed="false">
      <c r="A188" s="2" t="s">
        <v>453</v>
      </c>
      <c r="B188" s="2" t="s">
        <v>421</v>
      </c>
      <c r="C188" s="2" t="s">
        <v>103</v>
      </c>
      <c r="D188" s="2" t="s">
        <v>39</v>
      </c>
      <c r="E188" s="2" t="s">
        <v>40</v>
      </c>
      <c r="F188" s="2" t="n">
        <v>500</v>
      </c>
      <c r="G188" s="2" t="n">
        <v>1800</v>
      </c>
      <c r="H188" s="2" t="n">
        <v>900000</v>
      </c>
      <c r="I188" s="2" t="s">
        <v>41</v>
      </c>
      <c r="J188" s="2" t="s">
        <v>454</v>
      </c>
    </row>
    <row r="189" customFormat="false" ht="15" hidden="false" customHeight="false" outlineLevel="0" collapsed="false">
      <c r="A189" s="2" t="s">
        <v>455</v>
      </c>
      <c r="B189" s="2" t="s">
        <v>421</v>
      </c>
      <c r="C189" s="2" t="s">
        <v>106</v>
      </c>
      <c r="D189" s="2" t="s">
        <v>45</v>
      </c>
      <c r="E189" s="2" t="s">
        <v>46</v>
      </c>
      <c r="F189" s="2" t="n">
        <v>600</v>
      </c>
      <c r="G189" s="2" t="n">
        <v>1850</v>
      </c>
      <c r="H189" s="2" t="n">
        <v>1110000</v>
      </c>
      <c r="I189" s="2" t="s">
        <v>41</v>
      </c>
      <c r="J189" s="2" t="s">
        <v>456</v>
      </c>
    </row>
    <row r="190" customFormat="false" ht="15" hidden="false" customHeight="false" outlineLevel="0" collapsed="false">
      <c r="A190" s="2" t="s">
        <v>457</v>
      </c>
      <c r="B190" s="2" t="s">
        <v>421</v>
      </c>
      <c r="C190" s="2" t="s">
        <v>109</v>
      </c>
      <c r="D190" s="2" t="s">
        <v>50</v>
      </c>
      <c r="E190" s="2" t="s">
        <v>51</v>
      </c>
      <c r="F190" s="2" t="n">
        <v>700</v>
      </c>
      <c r="G190" s="2" t="n">
        <v>1900</v>
      </c>
      <c r="H190" s="2" t="n">
        <v>1330000</v>
      </c>
      <c r="I190" s="2" t="s">
        <v>41</v>
      </c>
      <c r="J190" s="2" t="s">
        <v>458</v>
      </c>
    </row>
    <row r="191" customFormat="false" ht="15" hidden="false" customHeight="false" outlineLevel="0" collapsed="false">
      <c r="A191" s="2" t="s">
        <v>459</v>
      </c>
      <c r="B191" s="2" t="s">
        <v>421</v>
      </c>
      <c r="C191" s="2" t="s">
        <v>112</v>
      </c>
      <c r="D191" s="2" t="s">
        <v>55</v>
      </c>
      <c r="E191" s="2" t="s">
        <v>56</v>
      </c>
      <c r="F191" s="2" t="n">
        <v>800</v>
      </c>
      <c r="G191" s="2" t="n">
        <v>1950</v>
      </c>
      <c r="H191" s="2" t="n">
        <v>1560000</v>
      </c>
      <c r="I191" s="2" t="s">
        <v>41</v>
      </c>
      <c r="J191" s="2" t="s">
        <v>460</v>
      </c>
    </row>
    <row r="192" customFormat="false" ht="15" hidden="false" customHeight="false" outlineLevel="0" collapsed="false">
      <c r="A192" s="2" t="s">
        <v>461</v>
      </c>
      <c r="B192" s="2" t="s">
        <v>421</v>
      </c>
      <c r="C192" s="2" t="s">
        <v>115</v>
      </c>
      <c r="D192" s="2" t="s">
        <v>60</v>
      </c>
      <c r="E192" s="2" t="s">
        <v>61</v>
      </c>
      <c r="F192" s="2" t="n">
        <v>900</v>
      </c>
      <c r="G192" s="2" t="n">
        <v>2000</v>
      </c>
      <c r="H192" s="2" t="n">
        <v>1800000</v>
      </c>
      <c r="I192" s="2" t="s">
        <v>41</v>
      </c>
      <c r="J192" s="2" t="s">
        <v>462</v>
      </c>
    </row>
    <row r="193" customFormat="false" ht="15" hidden="false" customHeight="false" outlineLevel="0" collapsed="false">
      <c r="A193" s="2" t="s">
        <v>463</v>
      </c>
      <c r="B193" s="2" t="s">
        <v>421</v>
      </c>
      <c r="C193" s="2" t="s">
        <v>118</v>
      </c>
      <c r="D193" s="2" t="s">
        <v>65</v>
      </c>
      <c r="E193" s="2" t="s">
        <v>66</v>
      </c>
      <c r="F193" s="2" t="n">
        <v>300</v>
      </c>
      <c r="G193" s="2" t="n">
        <v>2050</v>
      </c>
      <c r="H193" s="2" t="n">
        <v>615000</v>
      </c>
      <c r="I193" s="2" t="s">
        <v>41</v>
      </c>
      <c r="J193" s="2" t="s">
        <v>464</v>
      </c>
    </row>
    <row r="194" customFormat="false" ht="15" hidden="false" customHeight="false" outlineLevel="0" collapsed="false">
      <c r="A194" s="2" t="s">
        <v>465</v>
      </c>
      <c r="B194" s="2" t="s">
        <v>421</v>
      </c>
      <c r="C194" s="2" t="s">
        <v>121</v>
      </c>
      <c r="D194" s="2" t="s">
        <v>70</v>
      </c>
      <c r="E194" s="2" t="s">
        <v>71</v>
      </c>
      <c r="F194" s="2" t="n">
        <v>400</v>
      </c>
      <c r="G194" s="2" t="n">
        <v>2100</v>
      </c>
      <c r="H194" s="2" t="n">
        <v>840000</v>
      </c>
      <c r="I194" s="2" t="s">
        <v>41</v>
      </c>
      <c r="J194" s="2" t="s">
        <v>466</v>
      </c>
    </row>
    <row r="195" customFormat="false" ht="15" hidden="false" customHeight="false" outlineLevel="0" collapsed="false">
      <c r="A195" s="2" t="s">
        <v>467</v>
      </c>
      <c r="B195" s="2" t="s">
        <v>421</v>
      </c>
      <c r="C195" s="2" t="s">
        <v>124</v>
      </c>
      <c r="D195" s="2" t="s">
        <v>75</v>
      </c>
      <c r="E195" s="2" t="s">
        <v>76</v>
      </c>
      <c r="F195" s="2" t="n">
        <v>500</v>
      </c>
      <c r="G195" s="2" t="n">
        <v>2150</v>
      </c>
      <c r="H195" s="2" t="n">
        <v>1075000</v>
      </c>
      <c r="I195" s="2" t="s">
        <v>41</v>
      </c>
      <c r="J195" s="2" t="s">
        <v>468</v>
      </c>
    </row>
    <row r="196" customFormat="false" ht="15" hidden="false" customHeight="false" outlineLevel="0" collapsed="false">
      <c r="A196" s="2" t="s">
        <v>469</v>
      </c>
      <c r="B196" s="2" t="s">
        <v>470</v>
      </c>
      <c r="C196" s="2" t="s">
        <v>38</v>
      </c>
      <c r="D196" s="2" t="s">
        <v>39</v>
      </c>
      <c r="E196" s="2" t="s">
        <v>40</v>
      </c>
      <c r="F196" s="2" t="n">
        <v>600</v>
      </c>
      <c r="G196" s="2" t="n">
        <v>1000</v>
      </c>
      <c r="H196" s="2" t="n">
        <v>600000</v>
      </c>
      <c r="I196" s="2" t="s">
        <v>41</v>
      </c>
      <c r="J196" s="2" t="s">
        <v>471</v>
      </c>
    </row>
    <row r="197" customFormat="false" ht="15" hidden="false" customHeight="false" outlineLevel="0" collapsed="false">
      <c r="A197" s="2" t="s">
        <v>472</v>
      </c>
      <c r="B197" s="2" t="s">
        <v>470</v>
      </c>
      <c r="C197" s="2" t="s">
        <v>44</v>
      </c>
      <c r="D197" s="2" t="s">
        <v>45</v>
      </c>
      <c r="E197" s="2" t="s">
        <v>46</v>
      </c>
      <c r="F197" s="2" t="n">
        <v>700</v>
      </c>
      <c r="G197" s="2" t="n">
        <v>1050</v>
      </c>
      <c r="H197" s="2" t="n">
        <v>735000</v>
      </c>
      <c r="I197" s="2" t="s">
        <v>41</v>
      </c>
      <c r="J197" s="2" t="s">
        <v>473</v>
      </c>
    </row>
    <row r="198" customFormat="false" ht="15" hidden="false" customHeight="false" outlineLevel="0" collapsed="false">
      <c r="A198" s="2" t="s">
        <v>474</v>
      </c>
      <c r="B198" s="2" t="s">
        <v>470</v>
      </c>
      <c r="C198" s="2" t="s">
        <v>49</v>
      </c>
      <c r="D198" s="2" t="s">
        <v>50</v>
      </c>
      <c r="E198" s="2" t="s">
        <v>51</v>
      </c>
      <c r="F198" s="2" t="n">
        <v>800</v>
      </c>
      <c r="G198" s="2" t="n">
        <v>1100</v>
      </c>
      <c r="H198" s="2" t="n">
        <v>880000</v>
      </c>
      <c r="I198" s="2" t="s">
        <v>41</v>
      </c>
      <c r="J198" s="2" t="s">
        <v>475</v>
      </c>
    </row>
    <row r="199" customFormat="false" ht="15" hidden="false" customHeight="false" outlineLevel="0" collapsed="false">
      <c r="A199" s="2" t="s">
        <v>476</v>
      </c>
      <c r="B199" s="2" t="s">
        <v>470</v>
      </c>
      <c r="C199" s="2" t="s">
        <v>54</v>
      </c>
      <c r="D199" s="2" t="s">
        <v>55</v>
      </c>
      <c r="E199" s="2" t="s">
        <v>56</v>
      </c>
      <c r="F199" s="2" t="n">
        <v>900</v>
      </c>
      <c r="G199" s="2" t="n">
        <v>1150</v>
      </c>
      <c r="H199" s="2" t="n">
        <v>1035000</v>
      </c>
      <c r="I199" s="2" t="s">
        <v>41</v>
      </c>
      <c r="J199" s="2" t="s">
        <v>477</v>
      </c>
    </row>
    <row r="200" customFormat="false" ht="15" hidden="false" customHeight="false" outlineLevel="0" collapsed="false">
      <c r="A200" s="2" t="s">
        <v>478</v>
      </c>
      <c r="B200" s="2" t="s">
        <v>470</v>
      </c>
      <c r="C200" s="2" t="s">
        <v>59</v>
      </c>
      <c r="D200" s="2" t="s">
        <v>60</v>
      </c>
      <c r="E200" s="2" t="s">
        <v>61</v>
      </c>
      <c r="F200" s="2" t="n">
        <v>300</v>
      </c>
      <c r="G200" s="2" t="n">
        <v>1200</v>
      </c>
      <c r="H200" s="2" t="n">
        <v>360000</v>
      </c>
      <c r="I200" s="2" t="s">
        <v>41</v>
      </c>
      <c r="J200" s="2" t="s">
        <v>479</v>
      </c>
    </row>
    <row r="201" customFormat="false" ht="15" hidden="false" customHeight="false" outlineLevel="0" collapsed="false">
      <c r="A201" s="2" t="s">
        <v>480</v>
      </c>
      <c r="B201" s="2" t="s">
        <v>470</v>
      </c>
      <c r="C201" s="2" t="s">
        <v>64</v>
      </c>
      <c r="D201" s="2" t="s">
        <v>65</v>
      </c>
      <c r="E201" s="2" t="s">
        <v>66</v>
      </c>
      <c r="F201" s="2" t="n">
        <v>400</v>
      </c>
      <c r="G201" s="2" t="n">
        <v>1250</v>
      </c>
      <c r="H201" s="2" t="n">
        <v>500000</v>
      </c>
      <c r="I201" s="2" t="s">
        <v>41</v>
      </c>
      <c r="J201" s="2" t="s">
        <v>481</v>
      </c>
    </row>
    <row r="202" customFormat="false" ht="15" hidden="false" customHeight="false" outlineLevel="0" collapsed="false">
      <c r="A202" s="2" t="s">
        <v>482</v>
      </c>
      <c r="B202" s="2" t="s">
        <v>470</v>
      </c>
      <c r="C202" s="2" t="s">
        <v>69</v>
      </c>
      <c r="D202" s="2" t="s">
        <v>70</v>
      </c>
      <c r="E202" s="2" t="s">
        <v>71</v>
      </c>
      <c r="F202" s="2" t="n">
        <v>500</v>
      </c>
      <c r="G202" s="2" t="n">
        <v>1300</v>
      </c>
      <c r="H202" s="2" t="n">
        <v>650000</v>
      </c>
      <c r="I202" s="2" t="s">
        <v>41</v>
      </c>
      <c r="J202" s="2" t="s">
        <v>483</v>
      </c>
    </row>
    <row r="203" customFormat="false" ht="15" hidden="false" customHeight="false" outlineLevel="0" collapsed="false">
      <c r="A203" s="2" t="s">
        <v>484</v>
      </c>
      <c r="B203" s="2" t="s">
        <v>470</v>
      </c>
      <c r="C203" s="2" t="s">
        <v>74</v>
      </c>
      <c r="D203" s="2" t="s">
        <v>75</v>
      </c>
      <c r="E203" s="2" t="s">
        <v>76</v>
      </c>
      <c r="F203" s="2" t="n">
        <v>600</v>
      </c>
      <c r="G203" s="2" t="n">
        <v>1350</v>
      </c>
      <c r="H203" s="2" t="n">
        <v>810000</v>
      </c>
      <c r="I203" s="2" t="s">
        <v>41</v>
      </c>
      <c r="J203" s="2" t="s">
        <v>485</v>
      </c>
    </row>
    <row r="204" customFormat="false" ht="15" hidden="false" customHeight="false" outlineLevel="0" collapsed="false">
      <c r="A204" s="2" t="s">
        <v>486</v>
      </c>
      <c r="B204" s="2" t="s">
        <v>470</v>
      </c>
      <c r="C204" s="2" t="s">
        <v>79</v>
      </c>
      <c r="D204" s="2" t="s">
        <v>39</v>
      </c>
      <c r="E204" s="2" t="s">
        <v>40</v>
      </c>
      <c r="F204" s="2" t="n">
        <v>700</v>
      </c>
      <c r="G204" s="2" t="n">
        <v>1400</v>
      </c>
      <c r="H204" s="2" t="n">
        <v>980000</v>
      </c>
      <c r="I204" s="2" t="s">
        <v>41</v>
      </c>
      <c r="J204" s="2" t="s">
        <v>487</v>
      </c>
    </row>
    <row r="205" customFormat="false" ht="15" hidden="false" customHeight="false" outlineLevel="0" collapsed="false">
      <c r="A205" s="2" t="s">
        <v>488</v>
      </c>
      <c r="B205" s="2" t="s">
        <v>470</v>
      </c>
      <c r="C205" s="2" t="s">
        <v>82</v>
      </c>
      <c r="D205" s="2" t="s">
        <v>45</v>
      </c>
      <c r="E205" s="2" t="s">
        <v>46</v>
      </c>
      <c r="F205" s="2" t="n">
        <v>800</v>
      </c>
      <c r="G205" s="2" t="n">
        <v>1450</v>
      </c>
      <c r="H205" s="2" t="n">
        <v>1160000</v>
      </c>
      <c r="I205" s="2" t="s">
        <v>41</v>
      </c>
      <c r="J205" s="2" t="s">
        <v>489</v>
      </c>
    </row>
    <row r="206" customFormat="false" ht="15" hidden="false" customHeight="false" outlineLevel="0" collapsed="false">
      <c r="A206" s="2" t="s">
        <v>490</v>
      </c>
      <c r="B206" s="2" t="s">
        <v>470</v>
      </c>
      <c r="C206" s="2" t="s">
        <v>85</v>
      </c>
      <c r="D206" s="2" t="s">
        <v>50</v>
      </c>
      <c r="E206" s="2" t="s">
        <v>51</v>
      </c>
      <c r="F206" s="2" t="n">
        <v>900</v>
      </c>
      <c r="G206" s="2" t="n">
        <v>1500</v>
      </c>
      <c r="H206" s="2" t="n">
        <v>1350000</v>
      </c>
      <c r="I206" s="2" t="s">
        <v>41</v>
      </c>
      <c r="J206" s="2" t="s">
        <v>491</v>
      </c>
    </row>
    <row r="207" customFormat="false" ht="15" hidden="false" customHeight="false" outlineLevel="0" collapsed="false">
      <c r="A207" s="2" t="s">
        <v>492</v>
      </c>
      <c r="B207" s="2" t="s">
        <v>470</v>
      </c>
      <c r="C207" s="2" t="s">
        <v>88</v>
      </c>
      <c r="D207" s="2" t="s">
        <v>55</v>
      </c>
      <c r="E207" s="2" t="s">
        <v>56</v>
      </c>
      <c r="F207" s="2" t="n">
        <v>300</v>
      </c>
      <c r="G207" s="2" t="n">
        <v>1550</v>
      </c>
      <c r="H207" s="2" t="n">
        <v>465000</v>
      </c>
      <c r="I207" s="2" t="s">
        <v>41</v>
      </c>
      <c r="J207" s="2" t="s">
        <v>493</v>
      </c>
    </row>
    <row r="208" customFormat="false" ht="15" hidden="false" customHeight="false" outlineLevel="0" collapsed="false">
      <c r="A208" s="2" t="s">
        <v>494</v>
      </c>
      <c r="B208" s="2" t="s">
        <v>470</v>
      </c>
      <c r="C208" s="2" t="s">
        <v>91</v>
      </c>
      <c r="D208" s="2" t="s">
        <v>60</v>
      </c>
      <c r="E208" s="2" t="s">
        <v>61</v>
      </c>
      <c r="F208" s="2" t="n">
        <v>400</v>
      </c>
      <c r="G208" s="2" t="n">
        <v>1600</v>
      </c>
      <c r="H208" s="2" t="n">
        <v>640000</v>
      </c>
      <c r="I208" s="2" t="s">
        <v>41</v>
      </c>
      <c r="J208" s="2" t="s">
        <v>495</v>
      </c>
    </row>
    <row r="209" customFormat="false" ht="15" hidden="false" customHeight="false" outlineLevel="0" collapsed="false">
      <c r="A209" s="2" t="s">
        <v>496</v>
      </c>
      <c r="B209" s="2" t="s">
        <v>470</v>
      </c>
      <c r="C209" s="2" t="s">
        <v>94</v>
      </c>
      <c r="D209" s="2" t="s">
        <v>65</v>
      </c>
      <c r="E209" s="2" t="s">
        <v>66</v>
      </c>
      <c r="F209" s="2" t="n">
        <v>500</v>
      </c>
      <c r="G209" s="2" t="n">
        <v>1650</v>
      </c>
      <c r="H209" s="2" t="n">
        <v>825000</v>
      </c>
      <c r="I209" s="2" t="s">
        <v>41</v>
      </c>
      <c r="J209" s="2" t="s">
        <v>497</v>
      </c>
    </row>
    <row r="210" customFormat="false" ht="15" hidden="false" customHeight="false" outlineLevel="0" collapsed="false">
      <c r="A210" s="2" t="s">
        <v>498</v>
      </c>
      <c r="B210" s="2" t="s">
        <v>470</v>
      </c>
      <c r="C210" s="2" t="s">
        <v>97</v>
      </c>
      <c r="D210" s="2" t="s">
        <v>70</v>
      </c>
      <c r="E210" s="2" t="s">
        <v>71</v>
      </c>
      <c r="F210" s="2" t="n">
        <v>600</v>
      </c>
      <c r="G210" s="2" t="n">
        <v>1700</v>
      </c>
      <c r="H210" s="2" t="n">
        <v>1020000</v>
      </c>
      <c r="I210" s="2" t="s">
        <v>41</v>
      </c>
      <c r="J210" s="2" t="s">
        <v>499</v>
      </c>
    </row>
    <row r="211" customFormat="false" ht="15" hidden="false" customHeight="false" outlineLevel="0" collapsed="false">
      <c r="A211" s="2" t="s">
        <v>500</v>
      </c>
      <c r="B211" s="2" t="s">
        <v>470</v>
      </c>
      <c r="C211" s="2" t="s">
        <v>100</v>
      </c>
      <c r="D211" s="2" t="s">
        <v>75</v>
      </c>
      <c r="E211" s="2" t="s">
        <v>76</v>
      </c>
      <c r="F211" s="2" t="n">
        <v>700</v>
      </c>
      <c r="G211" s="2" t="n">
        <v>1750</v>
      </c>
      <c r="H211" s="2" t="n">
        <v>1225000</v>
      </c>
      <c r="I211" s="2" t="s">
        <v>41</v>
      </c>
      <c r="J211" s="2" t="s">
        <v>501</v>
      </c>
    </row>
    <row r="212" customFormat="false" ht="15" hidden="false" customHeight="false" outlineLevel="0" collapsed="false">
      <c r="A212" s="2" t="s">
        <v>502</v>
      </c>
      <c r="B212" s="2" t="s">
        <v>470</v>
      </c>
      <c r="C212" s="2" t="s">
        <v>103</v>
      </c>
      <c r="D212" s="2" t="s">
        <v>39</v>
      </c>
      <c r="E212" s="2" t="s">
        <v>40</v>
      </c>
      <c r="F212" s="2" t="n">
        <v>800</v>
      </c>
      <c r="G212" s="2" t="n">
        <v>1800</v>
      </c>
      <c r="H212" s="2" t="n">
        <v>1440000</v>
      </c>
      <c r="I212" s="2" t="s">
        <v>41</v>
      </c>
      <c r="J212" s="2" t="s">
        <v>503</v>
      </c>
    </row>
    <row r="213" customFormat="false" ht="15" hidden="false" customHeight="false" outlineLevel="0" collapsed="false">
      <c r="A213" s="2" t="s">
        <v>504</v>
      </c>
      <c r="B213" s="2" t="s">
        <v>470</v>
      </c>
      <c r="C213" s="2" t="s">
        <v>106</v>
      </c>
      <c r="D213" s="2" t="s">
        <v>45</v>
      </c>
      <c r="E213" s="2" t="s">
        <v>46</v>
      </c>
      <c r="F213" s="2" t="n">
        <v>900</v>
      </c>
      <c r="G213" s="2" t="n">
        <v>1850</v>
      </c>
      <c r="H213" s="2" t="n">
        <v>1665000</v>
      </c>
      <c r="I213" s="2" t="s">
        <v>41</v>
      </c>
      <c r="J213" s="2" t="s">
        <v>505</v>
      </c>
    </row>
    <row r="214" customFormat="false" ht="15" hidden="false" customHeight="false" outlineLevel="0" collapsed="false">
      <c r="A214" s="2" t="s">
        <v>506</v>
      </c>
      <c r="B214" s="2" t="s">
        <v>470</v>
      </c>
      <c r="C214" s="2" t="s">
        <v>109</v>
      </c>
      <c r="D214" s="2" t="s">
        <v>50</v>
      </c>
      <c r="E214" s="2" t="s">
        <v>51</v>
      </c>
      <c r="F214" s="2" t="n">
        <v>300</v>
      </c>
      <c r="G214" s="2" t="n">
        <v>1900</v>
      </c>
      <c r="H214" s="2" t="n">
        <v>570000</v>
      </c>
      <c r="I214" s="2" t="s">
        <v>41</v>
      </c>
      <c r="J214" s="2" t="s">
        <v>507</v>
      </c>
    </row>
    <row r="215" customFormat="false" ht="15" hidden="false" customHeight="false" outlineLevel="0" collapsed="false">
      <c r="A215" s="2" t="s">
        <v>508</v>
      </c>
      <c r="B215" s="2" t="s">
        <v>470</v>
      </c>
      <c r="C215" s="2" t="s">
        <v>112</v>
      </c>
      <c r="D215" s="2" t="s">
        <v>55</v>
      </c>
      <c r="E215" s="2" t="s">
        <v>56</v>
      </c>
      <c r="F215" s="2" t="n">
        <v>400</v>
      </c>
      <c r="G215" s="2" t="n">
        <v>1950</v>
      </c>
      <c r="H215" s="2" t="n">
        <v>780000</v>
      </c>
      <c r="I215" s="2" t="s">
        <v>41</v>
      </c>
      <c r="J215" s="2" t="s">
        <v>509</v>
      </c>
    </row>
    <row r="216" customFormat="false" ht="15" hidden="false" customHeight="false" outlineLevel="0" collapsed="false">
      <c r="A216" s="2" t="s">
        <v>510</v>
      </c>
      <c r="B216" s="2" t="s">
        <v>470</v>
      </c>
      <c r="C216" s="2" t="s">
        <v>115</v>
      </c>
      <c r="D216" s="2" t="s">
        <v>60</v>
      </c>
      <c r="E216" s="2" t="s">
        <v>61</v>
      </c>
      <c r="F216" s="2" t="n">
        <v>500</v>
      </c>
      <c r="G216" s="2" t="n">
        <v>2000</v>
      </c>
      <c r="H216" s="2" t="n">
        <v>1000000</v>
      </c>
      <c r="I216" s="2" t="s">
        <v>41</v>
      </c>
      <c r="J216" s="2" t="s">
        <v>511</v>
      </c>
    </row>
    <row r="217" customFormat="false" ht="15" hidden="false" customHeight="false" outlineLevel="0" collapsed="false">
      <c r="A217" s="2" t="s">
        <v>512</v>
      </c>
      <c r="B217" s="2" t="s">
        <v>470</v>
      </c>
      <c r="C217" s="2" t="s">
        <v>118</v>
      </c>
      <c r="D217" s="2" t="s">
        <v>65</v>
      </c>
      <c r="E217" s="2" t="s">
        <v>66</v>
      </c>
      <c r="F217" s="2" t="n">
        <v>600</v>
      </c>
      <c r="G217" s="2" t="n">
        <v>2050</v>
      </c>
      <c r="H217" s="2" t="n">
        <v>1230000</v>
      </c>
      <c r="I217" s="2" t="s">
        <v>41</v>
      </c>
      <c r="J217" s="2" t="s">
        <v>513</v>
      </c>
    </row>
    <row r="218" customFormat="false" ht="15" hidden="false" customHeight="false" outlineLevel="0" collapsed="false">
      <c r="A218" s="2" t="s">
        <v>514</v>
      </c>
      <c r="B218" s="2" t="s">
        <v>470</v>
      </c>
      <c r="C218" s="2" t="s">
        <v>121</v>
      </c>
      <c r="D218" s="2" t="s">
        <v>70</v>
      </c>
      <c r="E218" s="2" t="s">
        <v>71</v>
      </c>
      <c r="F218" s="2" t="n">
        <v>700</v>
      </c>
      <c r="G218" s="2" t="n">
        <v>2100</v>
      </c>
      <c r="H218" s="2" t="n">
        <v>1470000</v>
      </c>
      <c r="I218" s="2" t="s">
        <v>41</v>
      </c>
      <c r="J218" s="2" t="s">
        <v>515</v>
      </c>
    </row>
    <row r="219" customFormat="false" ht="15" hidden="false" customHeight="false" outlineLevel="0" collapsed="false">
      <c r="A219" s="2" t="s">
        <v>516</v>
      </c>
      <c r="B219" s="2" t="s">
        <v>470</v>
      </c>
      <c r="C219" s="2" t="s">
        <v>124</v>
      </c>
      <c r="D219" s="2" t="s">
        <v>75</v>
      </c>
      <c r="E219" s="2" t="s">
        <v>76</v>
      </c>
      <c r="F219" s="2" t="n">
        <v>800</v>
      </c>
      <c r="G219" s="2" t="n">
        <v>2150</v>
      </c>
      <c r="H219" s="2" t="n">
        <v>1720000</v>
      </c>
      <c r="I219" s="2" t="s">
        <v>41</v>
      </c>
      <c r="J219" s="2" t="s">
        <v>517</v>
      </c>
    </row>
    <row r="220" customFormat="false" ht="15" hidden="false" customHeight="false" outlineLevel="0" collapsed="false">
      <c r="A220" s="2" t="s">
        <v>518</v>
      </c>
      <c r="B220" s="2" t="s">
        <v>519</v>
      </c>
      <c r="C220" s="2" t="s">
        <v>38</v>
      </c>
      <c r="D220" s="2" t="s">
        <v>39</v>
      </c>
      <c r="E220" s="2" t="s">
        <v>40</v>
      </c>
      <c r="F220" s="2" t="n">
        <v>900</v>
      </c>
      <c r="G220" s="2" t="n">
        <v>1000</v>
      </c>
      <c r="H220" s="2" t="n">
        <v>900000</v>
      </c>
      <c r="I220" s="2" t="s">
        <v>41</v>
      </c>
      <c r="J220" s="2" t="s">
        <v>520</v>
      </c>
    </row>
    <row r="221" customFormat="false" ht="15" hidden="false" customHeight="false" outlineLevel="0" collapsed="false">
      <c r="A221" s="2" t="s">
        <v>521</v>
      </c>
      <c r="B221" s="2" t="s">
        <v>519</v>
      </c>
      <c r="C221" s="2" t="s">
        <v>44</v>
      </c>
      <c r="D221" s="2" t="s">
        <v>45</v>
      </c>
      <c r="E221" s="2" t="s">
        <v>46</v>
      </c>
      <c r="F221" s="2" t="n">
        <v>300</v>
      </c>
      <c r="G221" s="2" t="n">
        <v>1050</v>
      </c>
      <c r="H221" s="2" t="n">
        <v>315000</v>
      </c>
      <c r="I221" s="2" t="s">
        <v>41</v>
      </c>
      <c r="J221" s="2" t="s">
        <v>522</v>
      </c>
    </row>
    <row r="222" customFormat="false" ht="15" hidden="false" customHeight="false" outlineLevel="0" collapsed="false">
      <c r="A222" s="2" t="s">
        <v>523</v>
      </c>
      <c r="B222" s="2" t="s">
        <v>519</v>
      </c>
      <c r="C222" s="2" t="s">
        <v>49</v>
      </c>
      <c r="D222" s="2" t="s">
        <v>50</v>
      </c>
      <c r="E222" s="2" t="s">
        <v>51</v>
      </c>
      <c r="F222" s="2" t="n">
        <v>400</v>
      </c>
      <c r="G222" s="2" t="n">
        <v>1100</v>
      </c>
      <c r="H222" s="2" t="n">
        <v>440000</v>
      </c>
      <c r="I222" s="2" t="s">
        <v>41</v>
      </c>
      <c r="J222" s="2" t="s">
        <v>524</v>
      </c>
    </row>
    <row r="223" customFormat="false" ht="15" hidden="false" customHeight="false" outlineLevel="0" collapsed="false">
      <c r="A223" s="2" t="s">
        <v>525</v>
      </c>
      <c r="B223" s="2" t="s">
        <v>519</v>
      </c>
      <c r="C223" s="2" t="s">
        <v>54</v>
      </c>
      <c r="D223" s="2" t="s">
        <v>55</v>
      </c>
      <c r="E223" s="2" t="s">
        <v>56</v>
      </c>
      <c r="F223" s="2" t="n">
        <v>500</v>
      </c>
      <c r="G223" s="2" t="n">
        <v>1150</v>
      </c>
      <c r="H223" s="2" t="n">
        <v>575000</v>
      </c>
      <c r="I223" s="2" t="s">
        <v>41</v>
      </c>
      <c r="J223" s="2" t="s">
        <v>526</v>
      </c>
    </row>
    <row r="224" customFormat="false" ht="15" hidden="false" customHeight="false" outlineLevel="0" collapsed="false">
      <c r="A224" s="2" t="s">
        <v>527</v>
      </c>
      <c r="B224" s="2" t="s">
        <v>519</v>
      </c>
      <c r="C224" s="2" t="s">
        <v>59</v>
      </c>
      <c r="D224" s="2" t="s">
        <v>60</v>
      </c>
      <c r="E224" s="2" t="s">
        <v>61</v>
      </c>
      <c r="F224" s="2" t="n">
        <v>600</v>
      </c>
      <c r="G224" s="2" t="n">
        <v>1200</v>
      </c>
      <c r="H224" s="2" t="n">
        <v>720000</v>
      </c>
      <c r="I224" s="2" t="s">
        <v>41</v>
      </c>
      <c r="J224" s="2" t="s">
        <v>528</v>
      </c>
    </row>
    <row r="225" customFormat="false" ht="15" hidden="false" customHeight="false" outlineLevel="0" collapsed="false">
      <c r="A225" s="2" t="s">
        <v>529</v>
      </c>
      <c r="B225" s="2" t="s">
        <v>519</v>
      </c>
      <c r="C225" s="2" t="s">
        <v>64</v>
      </c>
      <c r="D225" s="2" t="s">
        <v>65</v>
      </c>
      <c r="E225" s="2" t="s">
        <v>66</v>
      </c>
      <c r="F225" s="2" t="n">
        <v>700</v>
      </c>
      <c r="G225" s="2" t="n">
        <v>1250</v>
      </c>
      <c r="H225" s="2" t="n">
        <v>875000</v>
      </c>
      <c r="I225" s="2" t="s">
        <v>41</v>
      </c>
      <c r="J225" s="2" t="s">
        <v>530</v>
      </c>
    </row>
    <row r="226" customFormat="false" ht="15" hidden="false" customHeight="false" outlineLevel="0" collapsed="false">
      <c r="A226" s="2" t="s">
        <v>531</v>
      </c>
      <c r="B226" s="2" t="s">
        <v>519</v>
      </c>
      <c r="C226" s="2" t="s">
        <v>69</v>
      </c>
      <c r="D226" s="2" t="s">
        <v>70</v>
      </c>
      <c r="E226" s="2" t="s">
        <v>71</v>
      </c>
      <c r="F226" s="2" t="n">
        <v>800</v>
      </c>
      <c r="G226" s="2" t="n">
        <v>1300</v>
      </c>
      <c r="H226" s="2" t="n">
        <v>1040000</v>
      </c>
      <c r="I226" s="2" t="s">
        <v>41</v>
      </c>
      <c r="J226" s="2" t="s">
        <v>532</v>
      </c>
    </row>
    <row r="227" customFormat="false" ht="15" hidden="false" customHeight="false" outlineLevel="0" collapsed="false">
      <c r="A227" s="2" t="s">
        <v>533</v>
      </c>
      <c r="B227" s="2" t="s">
        <v>519</v>
      </c>
      <c r="C227" s="2" t="s">
        <v>74</v>
      </c>
      <c r="D227" s="2" t="s">
        <v>75</v>
      </c>
      <c r="E227" s="2" t="s">
        <v>76</v>
      </c>
      <c r="F227" s="2" t="n">
        <v>900</v>
      </c>
      <c r="G227" s="2" t="n">
        <v>1350</v>
      </c>
      <c r="H227" s="2" t="n">
        <v>1215000</v>
      </c>
      <c r="I227" s="2" t="s">
        <v>41</v>
      </c>
      <c r="J227" s="2" t="s">
        <v>534</v>
      </c>
    </row>
    <row r="228" customFormat="false" ht="15" hidden="false" customHeight="false" outlineLevel="0" collapsed="false">
      <c r="A228" s="2" t="s">
        <v>535</v>
      </c>
      <c r="B228" s="2" t="s">
        <v>519</v>
      </c>
      <c r="C228" s="2" t="s">
        <v>79</v>
      </c>
      <c r="D228" s="2" t="s">
        <v>39</v>
      </c>
      <c r="E228" s="2" t="s">
        <v>40</v>
      </c>
      <c r="F228" s="2" t="n">
        <v>300</v>
      </c>
      <c r="G228" s="2" t="n">
        <v>1400</v>
      </c>
      <c r="H228" s="2" t="n">
        <v>420000</v>
      </c>
      <c r="I228" s="2" t="s">
        <v>41</v>
      </c>
      <c r="J228" s="2" t="s">
        <v>536</v>
      </c>
    </row>
    <row r="229" customFormat="false" ht="15" hidden="false" customHeight="false" outlineLevel="0" collapsed="false">
      <c r="A229" s="2" t="s">
        <v>537</v>
      </c>
      <c r="B229" s="2" t="s">
        <v>519</v>
      </c>
      <c r="C229" s="2" t="s">
        <v>82</v>
      </c>
      <c r="D229" s="2" t="s">
        <v>45</v>
      </c>
      <c r="E229" s="2" t="s">
        <v>46</v>
      </c>
      <c r="F229" s="2" t="n">
        <v>400</v>
      </c>
      <c r="G229" s="2" t="n">
        <v>1450</v>
      </c>
      <c r="H229" s="2" t="n">
        <v>580000</v>
      </c>
      <c r="I229" s="2" t="s">
        <v>41</v>
      </c>
      <c r="J229" s="2" t="s">
        <v>538</v>
      </c>
    </row>
    <row r="230" customFormat="false" ht="15" hidden="false" customHeight="false" outlineLevel="0" collapsed="false">
      <c r="A230" s="2" t="s">
        <v>539</v>
      </c>
      <c r="B230" s="2" t="s">
        <v>519</v>
      </c>
      <c r="C230" s="2" t="s">
        <v>85</v>
      </c>
      <c r="D230" s="2" t="s">
        <v>50</v>
      </c>
      <c r="E230" s="2" t="s">
        <v>51</v>
      </c>
      <c r="F230" s="2" t="n">
        <v>500</v>
      </c>
      <c r="G230" s="2" t="n">
        <v>1500</v>
      </c>
      <c r="H230" s="2" t="n">
        <v>750000</v>
      </c>
      <c r="I230" s="2" t="s">
        <v>41</v>
      </c>
      <c r="J230" s="2" t="s">
        <v>540</v>
      </c>
    </row>
    <row r="231" customFormat="false" ht="15" hidden="false" customHeight="false" outlineLevel="0" collapsed="false">
      <c r="A231" s="2" t="s">
        <v>541</v>
      </c>
      <c r="B231" s="2" t="s">
        <v>519</v>
      </c>
      <c r="C231" s="2" t="s">
        <v>88</v>
      </c>
      <c r="D231" s="2" t="s">
        <v>55</v>
      </c>
      <c r="E231" s="2" t="s">
        <v>56</v>
      </c>
      <c r="F231" s="2" t="n">
        <v>600</v>
      </c>
      <c r="G231" s="2" t="n">
        <v>1550</v>
      </c>
      <c r="H231" s="2" t="n">
        <v>930000</v>
      </c>
      <c r="I231" s="2" t="s">
        <v>41</v>
      </c>
      <c r="J231" s="2" t="s">
        <v>542</v>
      </c>
    </row>
    <row r="232" customFormat="false" ht="15" hidden="false" customHeight="false" outlineLevel="0" collapsed="false">
      <c r="A232" s="2" t="s">
        <v>543</v>
      </c>
      <c r="B232" s="2" t="s">
        <v>519</v>
      </c>
      <c r="C232" s="2" t="s">
        <v>91</v>
      </c>
      <c r="D232" s="2" t="s">
        <v>60</v>
      </c>
      <c r="E232" s="2" t="s">
        <v>61</v>
      </c>
      <c r="F232" s="2" t="n">
        <v>700</v>
      </c>
      <c r="G232" s="2" t="n">
        <v>1600</v>
      </c>
      <c r="H232" s="2" t="n">
        <v>1120000</v>
      </c>
      <c r="I232" s="2" t="s">
        <v>41</v>
      </c>
      <c r="J232" s="2" t="s">
        <v>544</v>
      </c>
    </row>
    <row r="233" customFormat="false" ht="15" hidden="false" customHeight="false" outlineLevel="0" collapsed="false">
      <c r="A233" s="2" t="s">
        <v>545</v>
      </c>
      <c r="B233" s="2" t="s">
        <v>519</v>
      </c>
      <c r="C233" s="2" t="s">
        <v>94</v>
      </c>
      <c r="D233" s="2" t="s">
        <v>65</v>
      </c>
      <c r="E233" s="2" t="s">
        <v>66</v>
      </c>
      <c r="F233" s="2" t="n">
        <v>800</v>
      </c>
      <c r="G233" s="2" t="n">
        <v>1650</v>
      </c>
      <c r="H233" s="2" t="n">
        <v>1320000</v>
      </c>
      <c r="I233" s="2" t="s">
        <v>41</v>
      </c>
      <c r="J233" s="2" t="s">
        <v>546</v>
      </c>
    </row>
    <row r="234" customFormat="false" ht="15" hidden="false" customHeight="false" outlineLevel="0" collapsed="false">
      <c r="A234" s="2" t="s">
        <v>547</v>
      </c>
      <c r="B234" s="2" t="s">
        <v>519</v>
      </c>
      <c r="C234" s="2" t="s">
        <v>97</v>
      </c>
      <c r="D234" s="2" t="s">
        <v>70</v>
      </c>
      <c r="E234" s="2" t="s">
        <v>71</v>
      </c>
      <c r="F234" s="2" t="n">
        <v>900</v>
      </c>
      <c r="G234" s="2" t="n">
        <v>1700</v>
      </c>
      <c r="H234" s="2" t="n">
        <v>1530000</v>
      </c>
      <c r="I234" s="2" t="s">
        <v>41</v>
      </c>
      <c r="J234" s="2" t="s">
        <v>548</v>
      </c>
    </row>
    <row r="235" customFormat="false" ht="15" hidden="false" customHeight="false" outlineLevel="0" collapsed="false">
      <c r="A235" s="2" t="s">
        <v>549</v>
      </c>
      <c r="B235" s="2" t="s">
        <v>519</v>
      </c>
      <c r="C235" s="2" t="s">
        <v>100</v>
      </c>
      <c r="D235" s="2" t="s">
        <v>75</v>
      </c>
      <c r="E235" s="2" t="s">
        <v>76</v>
      </c>
      <c r="F235" s="2" t="n">
        <v>300</v>
      </c>
      <c r="G235" s="2" t="n">
        <v>1750</v>
      </c>
      <c r="H235" s="2" t="n">
        <v>525000</v>
      </c>
      <c r="I235" s="2" t="s">
        <v>41</v>
      </c>
      <c r="J235" s="2" t="s">
        <v>550</v>
      </c>
    </row>
    <row r="236" customFormat="false" ht="15" hidden="false" customHeight="false" outlineLevel="0" collapsed="false">
      <c r="A236" s="2" t="s">
        <v>551</v>
      </c>
      <c r="B236" s="2" t="s">
        <v>519</v>
      </c>
      <c r="C236" s="2" t="s">
        <v>103</v>
      </c>
      <c r="D236" s="2" t="s">
        <v>39</v>
      </c>
      <c r="E236" s="2" t="s">
        <v>40</v>
      </c>
      <c r="F236" s="2" t="n">
        <v>400</v>
      </c>
      <c r="G236" s="2" t="n">
        <v>1800</v>
      </c>
      <c r="H236" s="2" t="n">
        <v>720000</v>
      </c>
      <c r="I236" s="2" t="s">
        <v>41</v>
      </c>
      <c r="J236" s="2" t="s">
        <v>552</v>
      </c>
    </row>
    <row r="237" customFormat="false" ht="15" hidden="false" customHeight="false" outlineLevel="0" collapsed="false">
      <c r="A237" s="2" t="s">
        <v>553</v>
      </c>
      <c r="B237" s="2" t="s">
        <v>519</v>
      </c>
      <c r="C237" s="2" t="s">
        <v>106</v>
      </c>
      <c r="D237" s="2" t="s">
        <v>45</v>
      </c>
      <c r="E237" s="2" t="s">
        <v>46</v>
      </c>
      <c r="F237" s="2" t="n">
        <v>500</v>
      </c>
      <c r="G237" s="2" t="n">
        <v>1850</v>
      </c>
      <c r="H237" s="2" t="n">
        <v>925000</v>
      </c>
      <c r="I237" s="2" t="s">
        <v>41</v>
      </c>
      <c r="J237" s="2" t="s">
        <v>554</v>
      </c>
    </row>
    <row r="238" customFormat="false" ht="15" hidden="false" customHeight="false" outlineLevel="0" collapsed="false">
      <c r="A238" s="2" t="s">
        <v>555</v>
      </c>
      <c r="B238" s="2" t="s">
        <v>519</v>
      </c>
      <c r="C238" s="2" t="s">
        <v>109</v>
      </c>
      <c r="D238" s="2" t="s">
        <v>50</v>
      </c>
      <c r="E238" s="2" t="s">
        <v>51</v>
      </c>
      <c r="F238" s="2" t="n">
        <v>600</v>
      </c>
      <c r="G238" s="2" t="n">
        <v>1900</v>
      </c>
      <c r="H238" s="2" t="n">
        <v>1140000</v>
      </c>
      <c r="I238" s="2" t="s">
        <v>41</v>
      </c>
      <c r="J238" s="2" t="s">
        <v>556</v>
      </c>
    </row>
    <row r="239" customFormat="false" ht="15" hidden="false" customHeight="false" outlineLevel="0" collapsed="false">
      <c r="A239" s="2" t="s">
        <v>557</v>
      </c>
      <c r="B239" s="2" t="s">
        <v>519</v>
      </c>
      <c r="C239" s="2" t="s">
        <v>112</v>
      </c>
      <c r="D239" s="2" t="s">
        <v>55</v>
      </c>
      <c r="E239" s="2" t="s">
        <v>56</v>
      </c>
      <c r="F239" s="2" t="n">
        <v>700</v>
      </c>
      <c r="G239" s="2" t="n">
        <v>1950</v>
      </c>
      <c r="H239" s="2" t="n">
        <v>1365000</v>
      </c>
      <c r="I239" s="2" t="s">
        <v>41</v>
      </c>
      <c r="J239" s="2" t="s">
        <v>558</v>
      </c>
    </row>
    <row r="240" customFormat="false" ht="15" hidden="false" customHeight="false" outlineLevel="0" collapsed="false">
      <c r="A240" s="2" t="s">
        <v>559</v>
      </c>
      <c r="B240" s="2" t="s">
        <v>519</v>
      </c>
      <c r="C240" s="2" t="s">
        <v>115</v>
      </c>
      <c r="D240" s="2" t="s">
        <v>60</v>
      </c>
      <c r="E240" s="2" t="s">
        <v>61</v>
      </c>
      <c r="F240" s="2" t="n">
        <v>800</v>
      </c>
      <c r="G240" s="2" t="n">
        <v>2000</v>
      </c>
      <c r="H240" s="2" t="n">
        <v>1600000</v>
      </c>
      <c r="I240" s="2" t="s">
        <v>41</v>
      </c>
      <c r="J240" s="2" t="s">
        <v>560</v>
      </c>
    </row>
    <row r="241" customFormat="false" ht="15" hidden="false" customHeight="false" outlineLevel="0" collapsed="false">
      <c r="A241" s="2" t="s">
        <v>561</v>
      </c>
      <c r="B241" s="2" t="s">
        <v>519</v>
      </c>
      <c r="C241" s="2" t="s">
        <v>118</v>
      </c>
      <c r="D241" s="2" t="s">
        <v>65</v>
      </c>
      <c r="E241" s="2" t="s">
        <v>66</v>
      </c>
      <c r="F241" s="2" t="n">
        <v>900</v>
      </c>
      <c r="G241" s="2" t="n">
        <v>2050</v>
      </c>
      <c r="H241" s="2" t="n">
        <v>1845000</v>
      </c>
      <c r="I241" s="2" t="s">
        <v>41</v>
      </c>
      <c r="J241" s="2" t="s">
        <v>562</v>
      </c>
    </row>
    <row r="242" customFormat="false" ht="15" hidden="false" customHeight="false" outlineLevel="0" collapsed="false">
      <c r="A242" s="2" t="s">
        <v>563</v>
      </c>
      <c r="B242" s="2" t="s">
        <v>519</v>
      </c>
      <c r="C242" s="2" t="s">
        <v>121</v>
      </c>
      <c r="D242" s="2" t="s">
        <v>70</v>
      </c>
      <c r="E242" s="2" t="s">
        <v>71</v>
      </c>
      <c r="F242" s="2" t="n">
        <v>300</v>
      </c>
      <c r="G242" s="2" t="n">
        <v>2100</v>
      </c>
      <c r="H242" s="2" t="n">
        <v>630000</v>
      </c>
      <c r="I242" s="2" t="s">
        <v>41</v>
      </c>
      <c r="J242" s="2" t="s">
        <v>564</v>
      </c>
    </row>
    <row r="243" customFormat="false" ht="15" hidden="false" customHeight="false" outlineLevel="0" collapsed="false">
      <c r="A243" s="2" t="s">
        <v>565</v>
      </c>
      <c r="B243" s="2" t="s">
        <v>519</v>
      </c>
      <c r="C243" s="2" t="s">
        <v>124</v>
      </c>
      <c r="D243" s="2" t="s">
        <v>75</v>
      </c>
      <c r="E243" s="2" t="s">
        <v>76</v>
      </c>
      <c r="F243" s="2" t="n">
        <v>400</v>
      </c>
      <c r="G243" s="2" t="n">
        <v>2150</v>
      </c>
      <c r="H243" s="2" t="n">
        <v>860000</v>
      </c>
      <c r="I243" s="2" t="s">
        <v>41</v>
      </c>
      <c r="J243" s="2" t="s">
        <v>566</v>
      </c>
    </row>
  </sheetData>
  <autoFilter ref="A3:J24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27</v>
      </c>
      <c r="B3" s="1" t="s">
        <v>567</v>
      </c>
      <c r="C3" s="1" t="s">
        <v>568</v>
      </c>
      <c r="D3" s="1" t="s">
        <v>569</v>
      </c>
    </row>
    <row r="4" customFormat="false" ht="15" hidden="false" customHeight="false" outlineLevel="0" collapsed="false">
      <c r="A4" s="2" t="s">
        <v>36</v>
      </c>
      <c r="B4" s="2" t="n">
        <v>244</v>
      </c>
      <c r="C4" s="2" t="n">
        <v>4</v>
      </c>
      <c r="D4" s="2" t="s">
        <v>570</v>
      </c>
    </row>
    <row r="5" customFormat="false" ht="15" hidden="false" customHeight="false" outlineLevel="0" collapsed="false">
      <c r="A5" s="2" t="s">
        <v>43</v>
      </c>
      <c r="B5" s="2" t="n">
        <v>245</v>
      </c>
      <c r="C5" s="2" t="n">
        <v>5</v>
      </c>
      <c r="D5" s="2" t="s">
        <v>570</v>
      </c>
    </row>
    <row r="6" customFormat="false" ht="15" hidden="false" customHeight="false" outlineLevel="0" collapsed="false">
      <c r="A6" s="2" t="s">
        <v>48</v>
      </c>
      <c r="B6" s="2" t="n">
        <v>246</v>
      </c>
      <c r="C6" s="2" t="n">
        <v>6</v>
      </c>
      <c r="D6" s="2" t="s">
        <v>570</v>
      </c>
    </row>
    <row r="7" customFormat="false" ht="15" hidden="false" customHeight="false" outlineLevel="0" collapsed="false">
      <c r="A7" s="2" t="s">
        <v>53</v>
      </c>
      <c r="B7" s="2" t="n">
        <v>247</v>
      </c>
      <c r="C7" s="2" t="n">
        <v>7</v>
      </c>
      <c r="D7" s="2" t="s">
        <v>570</v>
      </c>
    </row>
    <row r="8" customFormat="false" ht="15" hidden="false" customHeight="false" outlineLevel="0" collapsed="false">
      <c r="A8" s="2" t="s">
        <v>58</v>
      </c>
      <c r="B8" s="2" t="n">
        <v>248</v>
      </c>
      <c r="C8" s="2" t="n">
        <v>8</v>
      </c>
      <c r="D8" s="2" t="s">
        <v>570</v>
      </c>
    </row>
    <row r="9" customFormat="false" ht="15" hidden="false" customHeight="false" outlineLevel="0" collapsed="false">
      <c r="A9" s="2" t="s">
        <v>63</v>
      </c>
      <c r="B9" s="2" t="n">
        <v>249</v>
      </c>
      <c r="C9" s="2" t="n">
        <v>9</v>
      </c>
      <c r="D9" s="2" t="s">
        <v>570</v>
      </c>
    </row>
    <row r="10" customFormat="false" ht="15" hidden="false" customHeight="false" outlineLevel="0" collapsed="false">
      <c r="A10" s="2" t="s">
        <v>68</v>
      </c>
      <c r="B10" s="2" t="n">
        <v>250</v>
      </c>
      <c r="C10" s="2" t="n">
        <v>10</v>
      </c>
      <c r="D10" s="2" t="s">
        <v>570</v>
      </c>
    </row>
    <row r="11" customFormat="false" ht="15" hidden="false" customHeight="false" outlineLevel="0" collapsed="false">
      <c r="A11" s="2" t="s">
        <v>73</v>
      </c>
      <c r="B11" s="2" t="n">
        <v>251</v>
      </c>
      <c r="C11" s="2" t="n">
        <v>11</v>
      </c>
      <c r="D11" s="2" t="s">
        <v>570</v>
      </c>
    </row>
  </sheetData>
  <autoFilter ref="A3:D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4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29</v>
      </c>
      <c r="B3" s="1" t="s">
        <v>571</v>
      </c>
      <c r="C3" s="1" t="s">
        <v>572</v>
      </c>
      <c r="D3" s="1" t="s">
        <v>573</v>
      </c>
      <c r="E3" s="1" t="s">
        <v>574</v>
      </c>
      <c r="F3" s="1" t="s">
        <v>575</v>
      </c>
      <c r="G3" s="1" t="s">
        <v>576</v>
      </c>
      <c r="H3" s="1" t="s">
        <v>577</v>
      </c>
      <c r="I3" s="1" t="s">
        <v>578</v>
      </c>
      <c r="J3" s="1" t="s">
        <v>579</v>
      </c>
      <c r="K3" s="1" t="s">
        <v>580</v>
      </c>
      <c r="L3" s="1" t="s">
        <v>581</v>
      </c>
      <c r="M3" s="1" t="s">
        <v>582</v>
      </c>
      <c r="N3" s="1" t="s">
        <v>35</v>
      </c>
    </row>
    <row r="4" customFormat="false" ht="28.2" hidden="false" customHeight="false" outlineLevel="0" collapsed="false">
      <c r="A4" s="2" t="s">
        <v>38</v>
      </c>
      <c r="B4" s="2" t="s">
        <v>583</v>
      </c>
      <c r="C4" s="2" t="s">
        <v>40</v>
      </c>
      <c r="D4" s="2" t="n">
        <v>500</v>
      </c>
      <c r="E4" s="2" t="n">
        <v>1500</v>
      </c>
      <c r="F4" s="2" t="n">
        <v>10</v>
      </c>
      <c r="G4" s="2" t="n">
        <v>0</v>
      </c>
      <c r="H4" s="3" t="n">
        <v>2400000</v>
      </c>
      <c r="I4" s="2" t="n">
        <f aca="false">IF(OR(D4="",E4="",D4&lt;=0,E4&lt;0),"",ROUNDDOWN(E4/D4,0))</f>
        <v>3</v>
      </c>
      <c r="J4" s="2" t="n">
        <f aca="false">IF(I4="","",MAX(0,F4-I4))</f>
        <v>7</v>
      </c>
      <c r="K4" s="2" t="str">
        <f aca="false">IF(J4="","확인 보류",IF(AND(J4&gt;=5,G4=0),"즉시",IF(J4&gt;0,"주의","관찰")))</f>
        <v>즉시</v>
      </c>
      <c r="L4" s="3" t="n">
        <f aca="false">IF(J4="","",J4*H4)</f>
        <v>16800000</v>
      </c>
      <c r="M4" s="2" t="s">
        <v>584</v>
      </c>
      <c r="N4" s="2" t="s">
        <v>585</v>
      </c>
    </row>
    <row r="5" customFormat="false" ht="28.2" hidden="false" customHeight="false" outlineLevel="0" collapsed="false">
      <c r="A5" s="2" t="s">
        <v>44</v>
      </c>
      <c r="B5" s="2" t="s">
        <v>586</v>
      </c>
      <c r="C5" s="2" t="s">
        <v>46</v>
      </c>
      <c r="D5" s="2" t="n">
        <v>400</v>
      </c>
      <c r="E5" s="2" t="n">
        <v>2000</v>
      </c>
      <c r="F5" s="2" t="n">
        <v>8</v>
      </c>
      <c r="G5" s="2" t="n">
        <v>1</v>
      </c>
      <c r="H5" s="3" t="n">
        <v>1800000</v>
      </c>
      <c r="I5" s="2" t="n">
        <f aca="false">IF(OR(D5="",E5="",D5&lt;=0,E5&lt;0),"",ROUNDDOWN(E5/D5,0))</f>
        <v>5</v>
      </c>
      <c r="J5" s="2" t="n">
        <f aca="false">IF(I5="","",MAX(0,F5-I5))</f>
        <v>3</v>
      </c>
      <c r="K5" s="2" t="str">
        <f aca="false">IF(J5="","확인 보류",IF(AND(J5&gt;=5,G5=0),"즉시",IF(J5&gt;0,"주의","관찰")))</f>
        <v>주의</v>
      </c>
      <c r="L5" s="3" t="n">
        <f aca="false">IF(J5="","",J5*H5)</f>
        <v>5400000</v>
      </c>
      <c r="M5" s="2" t="s">
        <v>584</v>
      </c>
      <c r="N5" s="2" t="s">
        <v>587</v>
      </c>
    </row>
    <row r="6" customFormat="false" ht="28.2" hidden="false" customHeight="false" outlineLevel="0" collapsed="false">
      <c r="A6" s="2" t="s">
        <v>49</v>
      </c>
      <c r="B6" s="2" t="s">
        <v>588</v>
      </c>
      <c r="C6" s="2" t="s">
        <v>51</v>
      </c>
      <c r="D6" s="2" t="n">
        <v>600</v>
      </c>
      <c r="E6" s="2" t="n">
        <v>4800</v>
      </c>
      <c r="F6" s="2" t="n">
        <v>5</v>
      </c>
      <c r="G6" s="2" t="n">
        <v>1</v>
      </c>
      <c r="H6" s="3" t="n">
        <v>1200000</v>
      </c>
      <c r="I6" s="2" t="n">
        <f aca="false">IF(OR(D6="",E6="",D6&lt;=0,E6&lt;0),"",ROUNDDOWN(E6/D6,0))</f>
        <v>8</v>
      </c>
      <c r="J6" s="2" t="n">
        <f aca="false">IF(I6="","",MAX(0,F6-I6))</f>
        <v>0</v>
      </c>
      <c r="K6" s="2" t="str">
        <f aca="false">IF(J6="","확인 보류",IF(AND(J6&gt;=5,G6=0),"즉시",IF(J6&gt;0,"주의","관찰")))</f>
        <v>관찰</v>
      </c>
      <c r="L6" s="3" t="n">
        <f aca="false">IF(J6="","",J6*H6)</f>
        <v>0</v>
      </c>
      <c r="M6" s="2" t="s">
        <v>589</v>
      </c>
      <c r="N6" s="2" t="s">
        <v>590</v>
      </c>
    </row>
    <row r="7" customFormat="false" ht="28.2" hidden="false" customHeight="false" outlineLevel="0" collapsed="false">
      <c r="A7" s="2" t="s">
        <v>54</v>
      </c>
      <c r="B7" s="2" t="s">
        <v>591</v>
      </c>
      <c r="C7" s="2" t="s">
        <v>56</v>
      </c>
      <c r="D7" s="2" t="n">
        <v>240</v>
      </c>
      <c r="E7" s="2" t="n">
        <v>480</v>
      </c>
      <c r="F7" s="2" t="n">
        <v>8</v>
      </c>
      <c r="G7" s="2" t="n">
        <v>0</v>
      </c>
      <c r="H7" s="3" t="n">
        <v>1200000</v>
      </c>
      <c r="I7" s="2" t="n">
        <f aca="false">IF(OR(D7="",E7="",D7&lt;=0,E7&lt;0),"",ROUNDDOWN(E7/D7,0))</f>
        <v>2</v>
      </c>
      <c r="J7" s="2" t="n">
        <f aca="false">IF(I7="","",MAX(0,F7-I7))</f>
        <v>6</v>
      </c>
      <c r="K7" s="2" t="str">
        <f aca="false">IF(J7="","확인 보류",IF(AND(J7&gt;=5,G7=0),"즉시",IF(J7&gt;0,"주의","관찰")))</f>
        <v>즉시</v>
      </c>
      <c r="L7" s="3" t="n">
        <f aca="false">IF(J7="","",J7*H7)</f>
        <v>7200000</v>
      </c>
      <c r="M7" s="2" t="s">
        <v>592</v>
      </c>
      <c r="N7" s="2" t="s">
        <v>593</v>
      </c>
    </row>
    <row r="8" customFormat="false" ht="28.2" hidden="false" customHeight="false" outlineLevel="0" collapsed="false">
      <c r="A8" s="2" t="s">
        <v>59</v>
      </c>
      <c r="B8" s="2" t="s">
        <v>594</v>
      </c>
      <c r="C8" s="2" t="s">
        <v>61</v>
      </c>
      <c r="D8" s="2" t="n">
        <v>250</v>
      </c>
      <c r="E8" s="2" t="n">
        <v>500</v>
      </c>
      <c r="F8" s="2" t="n">
        <v>8</v>
      </c>
      <c r="G8" s="2" t="n">
        <v>0</v>
      </c>
      <c r="H8" s="3" t="n">
        <v>1200000</v>
      </c>
      <c r="I8" s="2" t="n">
        <f aca="false">IF(OR(D8="",E8="",D8&lt;=0,E8&lt;0),"",ROUNDDOWN(E8/D8,0))</f>
        <v>2</v>
      </c>
      <c r="J8" s="2" t="n">
        <f aca="false">IF(I8="","",MAX(0,F8-I8))</f>
        <v>6</v>
      </c>
      <c r="K8" s="2" t="str">
        <f aca="false">IF(J8="","확인 보류",IF(AND(J8&gt;=5,G8=0),"즉시",IF(J8&gt;0,"주의","관찰")))</f>
        <v>즉시</v>
      </c>
      <c r="L8" s="3" t="n">
        <f aca="false">IF(J8="","",J8*H8)</f>
        <v>7200000</v>
      </c>
      <c r="M8" s="2" t="s">
        <v>595</v>
      </c>
      <c r="N8" s="2" t="s">
        <v>596</v>
      </c>
    </row>
    <row r="9" customFormat="false" ht="28.2" hidden="false" customHeight="false" outlineLevel="0" collapsed="false">
      <c r="A9" s="2" t="s">
        <v>64</v>
      </c>
      <c r="B9" s="2" t="s">
        <v>597</v>
      </c>
      <c r="C9" s="2" t="s">
        <v>66</v>
      </c>
      <c r="D9" s="2" t="n">
        <v>260</v>
      </c>
      <c r="E9" s="2" t="n">
        <v>520</v>
      </c>
      <c r="F9" s="2" t="n">
        <v>8</v>
      </c>
      <c r="G9" s="2" t="n">
        <v>0</v>
      </c>
      <c r="H9" s="3" t="n">
        <v>1200000</v>
      </c>
      <c r="I9" s="2" t="n">
        <f aca="false">IF(OR(D9="",E9="",D9&lt;=0,E9&lt;0),"",ROUNDDOWN(E9/D9,0))</f>
        <v>2</v>
      </c>
      <c r="J9" s="2" t="n">
        <f aca="false">IF(I9="","",MAX(0,F9-I9))</f>
        <v>6</v>
      </c>
      <c r="K9" s="2" t="str">
        <f aca="false">IF(J9="","확인 보류",IF(AND(J9&gt;=5,G9=0),"즉시",IF(J9&gt;0,"주의","관찰")))</f>
        <v>즉시</v>
      </c>
      <c r="L9" s="3" t="n">
        <f aca="false">IF(J9="","",J9*H9)</f>
        <v>7200000</v>
      </c>
      <c r="M9" s="2" t="s">
        <v>589</v>
      </c>
      <c r="N9" s="2" t="s">
        <v>598</v>
      </c>
    </row>
    <row r="10" customFormat="false" ht="28.2" hidden="false" customHeight="false" outlineLevel="0" collapsed="false">
      <c r="A10" s="2" t="s">
        <v>69</v>
      </c>
      <c r="B10" s="2" t="s">
        <v>599</v>
      </c>
      <c r="C10" s="2" t="s">
        <v>71</v>
      </c>
      <c r="D10" s="2" t="n">
        <v>270</v>
      </c>
      <c r="E10" s="2" t="n">
        <v>540</v>
      </c>
      <c r="F10" s="2" t="n">
        <v>8</v>
      </c>
      <c r="G10" s="2" t="n">
        <v>0</v>
      </c>
      <c r="H10" s="3" t="n">
        <v>1200000</v>
      </c>
      <c r="I10" s="2" t="n">
        <f aca="false">IF(OR(D10="",E10="",D10&lt;=0,E10&lt;0),"",ROUNDDOWN(E10/D10,0))</f>
        <v>2</v>
      </c>
      <c r="J10" s="2" t="n">
        <f aca="false">IF(I10="","",MAX(0,F10-I10))</f>
        <v>6</v>
      </c>
      <c r="K10" s="2" t="str">
        <f aca="false">IF(J10="","확인 보류",IF(AND(J10&gt;=5,G10=0),"즉시",IF(J10&gt;0,"주의","관찰")))</f>
        <v>즉시</v>
      </c>
      <c r="L10" s="3" t="n">
        <f aca="false">IF(J10="","",J10*H10)</f>
        <v>7200000</v>
      </c>
      <c r="M10" s="2" t="s">
        <v>592</v>
      </c>
      <c r="N10" s="2" t="s">
        <v>600</v>
      </c>
    </row>
    <row r="11" customFormat="false" ht="28.2" hidden="false" customHeight="false" outlineLevel="0" collapsed="false">
      <c r="A11" s="2" t="s">
        <v>74</v>
      </c>
      <c r="B11" s="2" t="s">
        <v>601</v>
      </c>
      <c r="C11" s="2" t="s">
        <v>76</v>
      </c>
      <c r="D11" s="2" t="n">
        <v>280</v>
      </c>
      <c r="E11" s="2" t="n">
        <v>560</v>
      </c>
      <c r="F11" s="2" t="n">
        <v>8</v>
      </c>
      <c r="G11" s="2" t="n">
        <v>0</v>
      </c>
      <c r="H11" s="3" t="n">
        <v>1200000</v>
      </c>
      <c r="I11" s="2" t="n">
        <f aca="false">IF(OR(D11="",E11="",D11&lt;=0,E11&lt;0),"",ROUNDDOWN(E11/D11,0))</f>
        <v>2</v>
      </c>
      <c r="J11" s="2" t="n">
        <f aca="false">IF(I11="","",MAX(0,F11-I11))</f>
        <v>6</v>
      </c>
      <c r="K11" s="2" t="str">
        <f aca="false">IF(J11="","확인 보류",IF(AND(J11&gt;=5,G11=0),"즉시",IF(J11&gt;0,"주의","관찰")))</f>
        <v>즉시</v>
      </c>
      <c r="L11" s="3" t="n">
        <f aca="false">IF(J11="","",J11*H11)</f>
        <v>7200000</v>
      </c>
      <c r="M11" s="2" t="s">
        <v>595</v>
      </c>
      <c r="N11" s="2" t="s">
        <v>602</v>
      </c>
    </row>
    <row r="12" customFormat="false" ht="28.2" hidden="false" customHeight="false" outlineLevel="0" collapsed="false">
      <c r="A12" s="2" t="s">
        <v>79</v>
      </c>
      <c r="B12" s="2" t="s">
        <v>603</v>
      </c>
      <c r="C12" s="2" t="s">
        <v>40</v>
      </c>
      <c r="D12" s="2" t="n">
        <v>290</v>
      </c>
      <c r="E12" s="2" t="n">
        <v>1160</v>
      </c>
      <c r="F12" s="2" t="n">
        <v>6</v>
      </c>
      <c r="G12" s="2" t="n">
        <v>1</v>
      </c>
      <c r="H12" s="3" t="n">
        <v>1200000</v>
      </c>
      <c r="I12" s="2" t="n">
        <f aca="false">IF(OR(D12="",E12="",D12&lt;=0,E12&lt;0),"",ROUNDDOWN(E12/D12,0))</f>
        <v>4</v>
      </c>
      <c r="J12" s="2" t="n">
        <f aca="false">IF(I12="","",MAX(0,F12-I12))</f>
        <v>2</v>
      </c>
      <c r="K12" s="2" t="str">
        <f aca="false">IF(J12="","확인 보류",IF(AND(J12&gt;=5,G12=0),"즉시",IF(J12&gt;0,"주의","관찰")))</f>
        <v>주의</v>
      </c>
      <c r="L12" s="3" t="n">
        <f aca="false">IF(J12="","",J12*H12)</f>
        <v>2400000</v>
      </c>
      <c r="M12" s="2" t="s">
        <v>589</v>
      </c>
      <c r="N12" s="2" t="s">
        <v>604</v>
      </c>
    </row>
    <row r="13" customFormat="false" ht="28.2" hidden="false" customHeight="false" outlineLevel="0" collapsed="false">
      <c r="A13" s="2" t="s">
        <v>82</v>
      </c>
      <c r="B13" s="2" t="s">
        <v>605</v>
      </c>
      <c r="C13" s="2" t="s">
        <v>46</v>
      </c>
      <c r="D13" s="2" t="n">
        <v>300</v>
      </c>
      <c r="E13" s="2" t="n">
        <v>1200</v>
      </c>
      <c r="F13" s="2" t="n">
        <v>6</v>
      </c>
      <c r="G13" s="2" t="n">
        <v>1</v>
      </c>
      <c r="H13" s="3" t="n">
        <v>1200000</v>
      </c>
      <c r="I13" s="2" t="n">
        <f aca="false">IF(OR(D13="",E13="",D13&lt;=0,E13&lt;0),"",ROUNDDOWN(E13/D13,0))</f>
        <v>4</v>
      </c>
      <c r="J13" s="2" t="n">
        <f aca="false">IF(I13="","",MAX(0,F13-I13))</f>
        <v>2</v>
      </c>
      <c r="K13" s="2" t="str">
        <f aca="false">IF(J13="","확인 보류",IF(AND(J13&gt;=5,G13=0),"즉시",IF(J13&gt;0,"주의","관찰")))</f>
        <v>주의</v>
      </c>
      <c r="L13" s="3" t="n">
        <f aca="false">IF(J13="","",J13*H13)</f>
        <v>2400000</v>
      </c>
      <c r="M13" s="2" t="s">
        <v>592</v>
      </c>
      <c r="N13" s="2" t="s">
        <v>606</v>
      </c>
    </row>
    <row r="14" customFormat="false" ht="28.2" hidden="false" customHeight="false" outlineLevel="0" collapsed="false">
      <c r="A14" s="2" t="s">
        <v>85</v>
      </c>
      <c r="B14" s="2" t="s">
        <v>607</v>
      </c>
      <c r="C14" s="2" t="s">
        <v>51</v>
      </c>
      <c r="D14" s="2" t="n">
        <v>310</v>
      </c>
      <c r="E14" s="2" t="n">
        <v>1240</v>
      </c>
      <c r="F14" s="2" t="n">
        <v>6</v>
      </c>
      <c r="G14" s="2" t="n">
        <v>1</v>
      </c>
      <c r="H14" s="3" t="n">
        <v>1200000</v>
      </c>
      <c r="I14" s="2" t="n">
        <f aca="false">IF(OR(D14="",E14="",D14&lt;=0,E14&lt;0),"",ROUNDDOWN(E14/D14,0))</f>
        <v>4</v>
      </c>
      <c r="J14" s="2" t="n">
        <f aca="false">IF(I14="","",MAX(0,F14-I14))</f>
        <v>2</v>
      </c>
      <c r="K14" s="2" t="str">
        <f aca="false">IF(J14="","확인 보류",IF(AND(J14&gt;=5,G14=0),"즉시",IF(J14&gt;0,"주의","관찰")))</f>
        <v>주의</v>
      </c>
      <c r="L14" s="3" t="n">
        <f aca="false">IF(J14="","",J14*H14)</f>
        <v>2400000</v>
      </c>
      <c r="M14" s="2" t="s">
        <v>595</v>
      </c>
      <c r="N14" s="2" t="s">
        <v>608</v>
      </c>
    </row>
    <row r="15" customFormat="false" ht="28.2" hidden="false" customHeight="false" outlineLevel="0" collapsed="false">
      <c r="A15" s="2" t="s">
        <v>88</v>
      </c>
      <c r="B15" s="2" t="s">
        <v>609</v>
      </c>
      <c r="C15" s="2" t="s">
        <v>56</v>
      </c>
      <c r="D15" s="2" t="n">
        <v>320</v>
      </c>
      <c r="E15" s="2" t="n">
        <v>1280</v>
      </c>
      <c r="F15" s="2" t="n">
        <v>6</v>
      </c>
      <c r="G15" s="2" t="n">
        <v>1</v>
      </c>
      <c r="H15" s="3" t="n">
        <v>1200000</v>
      </c>
      <c r="I15" s="2" t="n">
        <f aca="false">IF(OR(D15="",E15="",D15&lt;=0,E15&lt;0),"",ROUNDDOWN(E15/D15,0))</f>
        <v>4</v>
      </c>
      <c r="J15" s="2" t="n">
        <f aca="false">IF(I15="","",MAX(0,F15-I15))</f>
        <v>2</v>
      </c>
      <c r="K15" s="2" t="str">
        <f aca="false">IF(J15="","확인 보류",IF(AND(J15&gt;=5,G15=0),"즉시",IF(J15&gt;0,"주의","관찰")))</f>
        <v>주의</v>
      </c>
      <c r="L15" s="3" t="n">
        <f aca="false">IF(J15="","",J15*H15)</f>
        <v>2400000</v>
      </c>
      <c r="M15" s="2" t="s">
        <v>589</v>
      </c>
      <c r="N15" s="2" t="s">
        <v>610</v>
      </c>
    </row>
    <row r="16" customFormat="false" ht="28.2" hidden="false" customHeight="false" outlineLevel="0" collapsed="false">
      <c r="A16" s="2" t="s">
        <v>91</v>
      </c>
      <c r="B16" s="2" t="s">
        <v>611</v>
      </c>
      <c r="C16" s="2" t="s">
        <v>61</v>
      </c>
      <c r="D16" s="2" t="n">
        <v>330</v>
      </c>
      <c r="E16" s="2" t="n">
        <v>3300</v>
      </c>
      <c r="F16" s="2" t="n">
        <v>5</v>
      </c>
      <c r="G16" s="2" t="n">
        <v>1</v>
      </c>
      <c r="H16" s="3" t="n">
        <v>1200000</v>
      </c>
      <c r="I16" s="2" t="n">
        <f aca="false">IF(OR(D16="",E16="",D16&lt;=0,E16&lt;0),"",ROUNDDOWN(E16/D16,0))</f>
        <v>10</v>
      </c>
      <c r="J16" s="2" t="n">
        <f aca="false">IF(I16="","",MAX(0,F16-I16))</f>
        <v>0</v>
      </c>
      <c r="K16" s="2" t="str">
        <f aca="false">IF(J16="","확인 보류",IF(AND(J16&gt;=5,G16=0),"즉시",IF(J16&gt;0,"주의","관찰")))</f>
        <v>관찰</v>
      </c>
      <c r="L16" s="3" t="n">
        <f aca="false">IF(J16="","",J16*H16)</f>
        <v>0</v>
      </c>
      <c r="M16" s="2" t="s">
        <v>592</v>
      </c>
      <c r="N16" s="2" t="s">
        <v>612</v>
      </c>
    </row>
    <row r="17" customFormat="false" ht="28.2" hidden="false" customHeight="false" outlineLevel="0" collapsed="false">
      <c r="A17" s="2" t="s">
        <v>94</v>
      </c>
      <c r="B17" s="2" t="s">
        <v>613</v>
      </c>
      <c r="C17" s="2" t="s">
        <v>66</v>
      </c>
      <c r="D17" s="2" t="n">
        <v>340</v>
      </c>
      <c r="E17" s="2" t="n">
        <v>3400</v>
      </c>
      <c r="F17" s="2" t="n">
        <v>5</v>
      </c>
      <c r="G17" s="2" t="n">
        <v>1</v>
      </c>
      <c r="H17" s="3" t="n">
        <v>1200000</v>
      </c>
      <c r="I17" s="2" t="n">
        <f aca="false">IF(OR(D17="",E17="",D17&lt;=0,E17&lt;0),"",ROUNDDOWN(E17/D17,0))</f>
        <v>10</v>
      </c>
      <c r="J17" s="2" t="n">
        <f aca="false">IF(I17="","",MAX(0,F17-I17))</f>
        <v>0</v>
      </c>
      <c r="K17" s="2" t="str">
        <f aca="false">IF(J17="","확인 보류",IF(AND(J17&gt;=5,G17=0),"즉시",IF(J17&gt;0,"주의","관찰")))</f>
        <v>관찰</v>
      </c>
      <c r="L17" s="3" t="n">
        <f aca="false">IF(J17="","",J17*H17)</f>
        <v>0</v>
      </c>
      <c r="M17" s="2" t="s">
        <v>595</v>
      </c>
      <c r="N17" s="2" t="s">
        <v>614</v>
      </c>
    </row>
    <row r="18" customFormat="false" ht="28.2" hidden="false" customHeight="false" outlineLevel="0" collapsed="false">
      <c r="A18" s="2" t="s">
        <v>97</v>
      </c>
      <c r="B18" s="2" t="s">
        <v>615</v>
      </c>
      <c r="C18" s="2" t="s">
        <v>71</v>
      </c>
      <c r="D18" s="2" t="n">
        <v>350</v>
      </c>
      <c r="E18" s="2" t="n">
        <v>3500</v>
      </c>
      <c r="F18" s="2" t="n">
        <v>5</v>
      </c>
      <c r="G18" s="2" t="n">
        <v>1</v>
      </c>
      <c r="H18" s="3" t="n">
        <v>1200000</v>
      </c>
      <c r="I18" s="2" t="n">
        <f aca="false">IF(OR(D18="",E18="",D18&lt;=0,E18&lt;0),"",ROUNDDOWN(E18/D18,0))</f>
        <v>10</v>
      </c>
      <c r="J18" s="2" t="n">
        <f aca="false">IF(I18="","",MAX(0,F18-I18))</f>
        <v>0</v>
      </c>
      <c r="K18" s="2" t="str">
        <f aca="false">IF(J18="","확인 보류",IF(AND(J18&gt;=5,G18=0),"즉시",IF(J18&gt;0,"주의","관찰")))</f>
        <v>관찰</v>
      </c>
      <c r="L18" s="3" t="n">
        <f aca="false">IF(J18="","",J18*H18)</f>
        <v>0</v>
      </c>
      <c r="M18" s="2" t="s">
        <v>589</v>
      </c>
      <c r="N18" s="2" t="s">
        <v>616</v>
      </c>
    </row>
    <row r="19" customFormat="false" ht="28.2" hidden="false" customHeight="false" outlineLevel="0" collapsed="false">
      <c r="A19" s="2" t="s">
        <v>100</v>
      </c>
      <c r="B19" s="2" t="s">
        <v>617</v>
      </c>
      <c r="C19" s="2" t="s">
        <v>76</v>
      </c>
      <c r="D19" s="2" t="n">
        <v>360</v>
      </c>
      <c r="E19" s="2" t="n">
        <v>3600</v>
      </c>
      <c r="F19" s="2" t="n">
        <v>5</v>
      </c>
      <c r="G19" s="2" t="n">
        <v>1</v>
      </c>
      <c r="H19" s="3" t="n">
        <v>1200000</v>
      </c>
      <c r="I19" s="2" t="n">
        <f aca="false">IF(OR(D19="",E19="",D19&lt;=0,E19&lt;0),"",ROUNDDOWN(E19/D19,0))</f>
        <v>10</v>
      </c>
      <c r="J19" s="2" t="n">
        <f aca="false">IF(I19="","",MAX(0,F19-I19))</f>
        <v>0</v>
      </c>
      <c r="K19" s="2" t="str">
        <f aca="false">IF(J19="","확인 보류",IF(AND(J19&gt;=5,G19=0),"즉시",IF(J19&gt;0,"주의","관찰")))</f>
        <v>관찰</v>
      </c>
      <c r="L19" s="3" t="n">
        <f aca="false">IF(J19="","",J19*H19)</f>
        <v>0</v>
      </c>
      <c r="M19" s="2" t="s">
        <v>592</v>
      </c>
      <c r="N19" s="2" t="s">
        <v>618</v>
      </c>
    </row>
    <row r="20" customFormat="false" ht="28.2" hidden="false" customHeight="false" outlineLevel="0" collapsed="false">
      <c r="A20" s="2" t="s">
        <v>103</v>
      </c>
      <c r="B20" s="2" t="s">
        <v>619</v>
      </c>
      <c r="C20" s="2" t="s">
        <v>40</v>
      </c>
      <c r="D20" s="2" t="n">
        <v>370</v>
      </c>
      <c r="E20" s="2" t="n">
        <v>3700</v>
      </c>
      <c r="F20" s="2" t="n">
        <v>5</v>
      </c>
      <c r="G20" s="2" t="n">
        <v>1</v>
      </c>
      <c r="H20" s="3" t="n">
        <v>1200000</v>
      </c>
      <c r="I20" s="2" t="n">
        <f aca="false">IF(OR(D20="",E20="",D20&lt;=0,E20&lt;0),"",ROUNDDOWN(E20/D20,0))</f>
        <v>10</v>
      </c>
      <c r="J20" s="2" t="n">
        <f aca="false">IF(I20="","",MAX(0,F20-I20))</f>
        <v>0</v>
      </c>
      <c r="K20" s="2" t="str">
        <f aca="false">IF(J20="","확인 보류",IF(AND(J20&gt;=5,G20=0),"즉시",IF(J20&gt;0,"주의","관찰")))</f>
        <v>관찰</v>
      </c>
      <c r="L20" s="3" t="n">
        <f aca="false">IF(J20="","",J20*H20)</f>
        <v>0</v>
      </c>
      <c r="M20" s="2" t="s">
        <v>595</v>
      </c>
      <c r="N20" s="2" t="s">
        <v>620</v>
      </c>
    </row>
    <row r="21" customFormat="false" ht="28.2" hidden="false" customHeight="false" outlineLevel="0" collapsed="false">
      <c r="A21" s="2" t="s">
        <v>106</v>
      </c>
      <c r="B21" s="2" t="s">
        <v>621</v>
      </c>
      <c r="C21" s="2" t="s">
        <v>46</v>
      </c>
      <c r="D21" s="2" t="n">
        <v>380</v>
      </c>
      <c r="E21" s="2" t="n">
        <v>3800</v>
      </c>
      <c r="F21" s="2" t="n">
        <v>5</v>
      </c>
      <c r="G21" s="2" t="n">
        <v>1</v>
      </c>
      <c r="H21" s="3" t="n">
        <v>1200000</v>
      </c>
      <c r="I21" s="2" t="n">
        <f aca="false">IF(OR(D21="",E21="",D21&lt;=0,E21&lt;0),"",ROUNDDOWN(E21/D21,0))</f>
        <v>10</v>
      </c>
      <c r="J21" s="2" t="n">
        <f aca="false">IF(I21="","",MAX(0,F21-I21))</f>
        <v>0</v>
      </c>
      <c r="K21" s="2" t="str">
        <f aca="false">IF(J21="","확인 보류",IF(AND(J21&gt;=5,G21=0),"즉시",IF(J21&gt;0,"주의","관찰")))</f>
        <v>관찰</v>
      </c>
      <c r="L21" s="3" t="n">
        <f aca="false">IF(J21="","",J21*H21)</f>
        <v>0</v>
      </c>
      <c r="M21" s="2" t="s">
        <v>589</v>
      </c>
      <c r="N21" s="2" t="s">
        <v>622</v>
      </c>
    </row>
    <row r="22" customFormat="false" ht="28.2" hidden="false" customHeight="false" outlineLevel="0" collapsed="false">
      <c r="A22" s="2" t="s">
        <v>109</v>
      </c>
      <c r="B22" s="2" t="s">
        <v>623</v>
      </c>
      <c r="C22" s="2" t="s">
        <v>51</v>
      </c>
      <c r="D22" s="2" t="n">
        <v>390</v>
      </c>
      <c r="E22" s="2" t="n">
        <v>3900</v>
      </c>
      <c r="F22" s="2" t="n">
        <v>5</v>
      </c>
      <c r="G22" s="2" t="n">
        <v>1</v>
      </c>
      <c r="H22" s="3" t="n">
        <v>1200000</v>
      </c>
      <c r="I22" s="2" t="n">
        <f aca="false">IF(OR(D22="",E22="",D22&lt;=0,E22&lt;0),"",ROUNDDOWN(E22/D22,0))</f>
        <v>10</v>
      </c>
      <c r="J22" s="2" t="n">
        <f aca="false">IF(I22="","",MAX(0,F22-I22))</f>
        <v>0</v>
      </c>
      <c r="K22" s="2" t="str">
        <f aca="false">IF(J22="","확인 보류",IF(AND(J22&gt;=5,G22=0),"즉시",IF(J22&gt;0,"주의","관찰")))</f>
        <v>관찰</v>
      </c>
      <c r="L22" s="3" t="n">
        <f aca="false">IF(J22="","",J22*H22)</f>
        <v>0</v>
      </c>
      <c r="M22" s="2" t="s">
        <v>592</v>
      </c>
      <c r="N22" s="2" t="s">
        <v>624</v>
      </c>
    </row>
    <row r="23" customFormat="false" ht="28.2" hidden="false" customHeight="false" outlineLevel="0" collapsed="false">
      <c r="A23" s="2" t="s">
        <v>112</v>
      </c>
      <c r="B23" s="2" t="s">
        <v>625</v>
      </c>
      <c r="C23" s="2" t="s">
        <v>56</v>
      </c>
      <c r="D23" s="2" t="n">
        <v>400</v>
      </c>
      <c r="E23" s="2" t="n">
        <v>4000</v>
      </c>
      <c r="F23" s="2" t="n">
        <v>5</v>
      </c>
      <c r="G23" s="2" t="n">
        <v>1</v>
      </c>
      <c r="H23" s="3" t="n">
        <v>1200000</v>
      </c>
      <c r="I23" s="2" t="n">
        <f aca="false">IF(OR(D23="",E23="",D23&lt;=0,E23&lt;0),"",ROUNDDOWN(E23/D23,0))</f>
        <v>10</v>
      </c>
      <c r="J23" s="2" t="n">
        <f aca="false">IF(I23="","",MAX(0,F23-I23))</f>
        <v>0</v>
      </c>
      <c r="K23" s="2" t="str">
        <f aca="false">IF(J23="","확인 보류",IF(AND(J23&gt;=5,G23=0),"즉시",IF(J23&gt;0,"주의","관찰")))</f>
        <v>관찰</v>
      </c>
      <c r="L23" s="3" t="n">
        <f aca="false">IF(J23="","",J23*H23)</f>
        <v>0</v>
      </c>
      <c r="M23" s="2" t="s">
        <v>595</v>
      </c>
      <c r="N23" s="2" t="s">
        <v>626</v>
      </c>
    </row>
    <row r="24" customFormat="false" ht="28.2" hidden="false" customHeight="false" outlineLevel="0" collapsed="false">
      <c r="A24" s="2" t="s">
        <v>115</v>
      </c>
      <c r="B24" s="2" t="s">
        <v>627</v>
      </c>
      <c r="C24" s="2" t="s">
        <v>61</v>
      </c>
      <c r="D24" s="2" t="n">
        <v>410</v>
      </c>
      <c r="E24" s="2" t="n">
        <v>4100</v>
      </c>
      <c r="F24" s="2" t="n">
        <v>5</v>
      </c>
      <c r="G24" s="2" t="n">
        <v>1</v>
      </c>
      <c r="H24" s="3" t="n">
        <v>1200000</v>
      </c>
      <c r="I24" s="2" t="n">
        <f aca="false">IF(OR(D24="",E24="",D24&lt;=0,E24&lt;0),"",ROUNDDOWN(E24/D24,0))</f>
        <v>10</v>
      </c>
      <c r="J24" s="2" t="n">
        <f aca="false">IF(I24="","",MAX(0,F24-I24))</f>
        <v>0</v>
      </c>
      <c r="K24" s="2" t="str">
        <f aca="false">IF(J24="","확인 보류",IF(AND(J24&gt;=5,G24=0),"즉시",IF(J24&gt;0,"주의","관찰")))</f>
        <v>관찰</v>
      </c>
      <c r="L24" s="3" t="n">
        <f aca="false">IF(J24="","",J24*H24)</f>
        <v>0</v>
      </c>
      <c r="M24" s="2" t="s">
        <v>589</v>
      </c>
      <c r="N24" s="2" t="s">
        <v>628</v>
      </c>
    </row>
    <row r="25" customFormat="false" ht="28.2" hidden="false" customHeight="false" outlineLevel="0" collapsed="false">
      <c r="A25" s="2" t="s">
        <v>118</v>
      </c>
      <c r="B25" s="2" t="s">
        <v>629</v>
      </c>
      <c r="C25" s="2" t="s">
        <v>66</v>
      </c>
      <c r="D25" s="2" t="n">
        <v>420</v>
      </c>
      <c r="E25" s="2" t="n">
        <v>4200</v>
      </c>
      <c r="F25" s="2" t="n">
        <v>5</v>
      </c>
      <c r="G25" s="2" t="n">
        <v>1</v>
      </c>
      <c r="H25" s="3" t="n">
        <v>1200000</v>
      </c>
      <c r="I25" s="2" t="n">
        <f aca="false">IF(OR(D25="",E25="",D25&lt;=0,E25&lt;0),"",ROUNDDOWN(E25/D25,0))</f>
        <v>10</v>
      </c>
      <c r="J25" s="2" t="n">
        <f aca="false">IF(I25="","",MAX(0,F25-I25))</f>
        <v>0</v>
      </c>
      <c r="K25" s="2" t="str">
        <f aca="false">IF(J25="","확인 보류",IF(AND(J25&gt;=5,G25=0),"즉시",IF(J25&gt;0,"주의","관찰")))</f>
        <v>관찰</v>
      </c>
      <c r="L25" s="3" t="n">
        <f aca="false">IF(J25="","",J25*H25)</f>
        <v>0</v>
      </c>
      <c r="M25" s="2" t="s">
        <v>592</v>
      </c>
      <c r="N25" s="2" t="s">
        <v>630</v>
      </c>
    </row>
    <row r="26" customFormat="false" ht="28.2" hidden="false" customHeight="false" outlineLevel="0" collapsed="false">
      <c r="A26" s="2" t="s">
        <v>121</v>
      </c>
      <c r="B26" s="2" t="s">
        <v>631</v>
      </c>
      <c r="C26" s="2" t="s">
        <v>71</v>
      </c>
      <c r="D26" s="2" t="n">
        <v>430</v>
      </c>
      <c r="E26" s="2"/>
      <c r="F26" s="2" t="n">
        <v>5</v>
      </c>
      <c r="G26" s="2" t="n">
        <v>1</v>
      </c>
      <c r="H26" s="3" t="n">
        <v>1200000</v>
      </c>
      <c r="I26" s="2" t="str">
        <f aca="false">IF(OR(D26="",E26="",D26&lt;=0,E26&lt;0),"",ROUNDDOWN(E26/D26,0))</f>
        <v/>
      </c>
      <c r="J26" s="2" t="str">
        <f aca="false">IF(I26="","",MAX(0,F26-I26))</f>
        <v/>
      </c>
      <c r="K26" s="2" t="str">
        <f aca="false">IF(J26="","확인 보류",IF(AND(J26&gt;=5,G26=0),"즉시",IF(J26&gt;0,"주의","관찰")))</f>
        <v>확인 보류</v>
      </c>
      <c r="L26" s="3" t="str">
        <f aca="false">IF(J26="","",J26*H26)</f>
        <v/>
      </c>
      <c r="M26" s="2" t="s">
        <v>595</v>
      </c>
      <c r="N26" s="2" t="s">
        <v>632</v>
      </c>
    </row>
    <row r="27" customFormat="false" ht="28.2" hidden="false" customHeight="false" outlineLevel="0" collapsed="false">
      <c r="A27" s="2" t="s">
        <v>124</v>
      </c>
      <c r="B27" s="2" t="s">
        <v>633</v>
      </c>
      <c r="C27" s="2" t="s">
        <v>76</v>
      </c>
      <c r="D27" s="2"/>
      <c r="E27" s="2" t="n">
        <v>4400</v>
      </c>
      <c r="F27" s="2" t="n">
        <v>5</v>
      </c>
      <c r="G27" s="2" t="n">
        <v>1</v>
      </c>
      <c r="H27" s="3" t="n">
        <v>1200000</v>
      </c>
      <c r="I27" s="2" t="str">
        <f aca="false">IF(OR(D27="",E27="",D27&lt;=0,E27&lt;0),"",ROUNDDOWN(E27/D27,0))</f>
        <v/>
      </c>
      <c r="J27" s="2" t="str">
        <f aca="false">IF(I27="","",MAX(0,F27-I27))</f>
        <v/>
      </c>
      <c r="K27" s="2" t="str">
        <f aca="false">IF(J27="","확인 보류",IF(AND(J27&gt;=5,G27=0),"즉시",IF(J27&gt;0,"주의","관찰")))</f>
        <v>확인 보류</v>
      </c>
      <c r="L27" s="3" t="str">
        <f aca="false">IF(J27="","",J27*H27)</f>
        <v/>
      </c>
      <c r="M27" s="2" t="s">
        <v>589</v>
      </c>
      <c r="N27" s="2" t="s">
        <v>634</v>
      </c>
    </row>
  </sheetData>
  <autoFilter ref="A3:N2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580</v>
      </c>
      <c r="B3" s="1" t="s">
        <v>635</v>
      </c>
      <c r="C3" s="1" t="s">
        <v>636</v>
      </c>
    </row>
    <row r="4" customFormat="false" ht="15" hidden="false" customHeight="false" outlineLevel="0" collapsed="false">
      <c r="A4" s="2" t="s">
        <v>637</v>
      </c>
      <c r="B4" s="2" t="n">
        <f aca="false">COUNTIF(위험지도!K4:K27,A4)</f>
        <v>6</v>
      </c>
      <c r="C4" s="2" t="s">
        <v>638</v>
      </c>
    </row>
    <row r="5" customFormat="false" ht="15" hidden="false" customHeight="false" outlineLevel="0" collapsed="false">
      <c r="A5" s="2" t="s">
        <v>639</v>
      </c>
      <c r="B5" s="2" t="n">
        <f aca="false">COUNTIF(위험지도!K4:K27,A5)</f>
        <v>5</v>
      </c>
      <c r="C5" s="2" t="s">
        <v>638</v>
      </c>
    </row>
    <row r="6" customFormat="false" ht="15" hidden="false" customHeight="false" outlineLevel="0" collapsed="false">
      <c r="A6" s="2" t="s">
        <v>640</v>
      </c>
      <c r="B6" s="2" t="n">
        <f aca="false">COUNTIF(위험지도!K4:K27,A6)</f>
        <v>11</v>
      </c>
      <c r="C6" s="2" t="s">
        <v>638</v>
      </c>
    </row>
    <row r="7" customFormat="false" ht="15" hidden="false" customHeight="false" outlineLevel="0" collapsed="false">
      <c r="A7" s="2" t="s">
        <v>641</v>
      </c>
      <c r="B7" s="2" t="n">
        <f aca="false">COUNTIF(위험지도!K4:K27,A7)</f>
        <v>2</v>
      </c>
      <c r="C7" s="2" t="s">
        <v>638</v>
      </c>
    </row>
  </sheetData>
  <autoFilter ref="A3:C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8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642</v>
      </c>
      <c r="B3" s="1" t="s">
        <v>643</v>
      </c>
      <c r="C3" s="1" t="s">
        <v>644</v>
      </c>
      <c r="D3" s="1" t="s">
        <v>645</v>
      </c>
      <c r="E3" s="1" t="s">
        <v>646</v>
      </c>
      <c r="F3" s="1" t="s">
        <v>647</v>
      </c>
      <c r="G3" s="1" t="s">
        <v>648</v>
      </c>
      <c r="H3" s="1" t="s">
        <v>649</v>
      </c>
    </row>
    <row r="4" customFormat="false" ht="28.2" hidden="false" customHeight="false" outlineLevel="0" collapsed="false">
      <c r="A4" s="2" t="s">
        <v>650</v>
      </c>
      <c r="B4" s="2" t="s">
        <v>38</v>
      </c>
      <c r="C4" s="2" t="s">
        <v>651</v>
      </c>
      <c r="D4" s="2" t="n">
        <v>5</v>
      </c>
      <c r="E4" s="2" t="n">
        <v>500</v>
      </c>
      <c r="F4" s="2" t="s">
        <v>652</v>
      </c>
      <c r="G4" s="2" t="s">
        <v>653</v>
      </c>
      <c r="H4" s="2" t="s">
        <v>654</v>
      </c>
    </row>
    <row r="5" customFormat="false" ht="15" hidden="false" customHeight="false" outlineLevel="0" collapsed="false">
      <c r="A5" s="2" t="s">
        <v>655</v>
      </c>
      <c r="B5" s="2" t="s">
        <v>38</v>
      </c>
      <c r="C5" s="2" t="s">
        <v>656</v>
      </c>
      <c r="D5" s="2" t="n">
        <v>3</v>
      </c>
      <c r="E5" s="2" t="n">
        <v>700</v>
      </c>
      <c r="F5" s="2" t="s">
        <v>657</v>
      </c>
      <c r="G5" s="2" t="s">
        <v>658</v>
      </c>
      <c r="H5" s="2" t="s">
        <v>659</v>
      </c>
    </row>
    <row r="6" customFormat="false" ht="15" hidden="false" customHeight="false" outlineLevel="0" collapsed="false">
      <c r="A6" s="2" t="s">
        <v>660</v>
      </c>
      <c r="B6" s="2" t="s">
        <v>44</v>
      </c>
      <c r="C6" s="2" t="s">
        <v>661</v>
      </c>
      <c r="D6" s="2" t="n">
        <v>6</v>
      </c>
      <c r="E6" s="2" t="n">
        <v>400</v>
      </c>
      <c r="F6" s="2" t="s">
        <v>662</v>
      </c>
      <c r="G6" s="2" t="s">
        <v>663</v>
      </c>
      <c r="H6" s="2" t="s">
        <v>664</v>
      </c>
    </row>
  </sheetData>
  <autoFilter ref="A3:H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3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</v>
      </c>
      <c r="B3" s="1" t="s">
        <v>665</v>
      </c>
      <c r="C3" s="1" t="s">
        <v>666</v>
      </c>
    </row>
    <row r="4" customFormat="false" ht="15" hidden="false" customHeight="false" outlineLevel="0" collapsed="false">
      <c r="A4" s="2" t="s">
        <v>573</v>
      </c>
      <c r="B4" s="4" t="n">
        <v>500</v>
      </c>
      <c r="C4" s="2" t="s">
        <v>667</v>
      </c>
    </row>
    <row r="5" customFormat="false" ht="15" hidden="false" customHeight="false" outlineLevel="0" collapsed="false">
      <c r="A5" s="2" t="s">
        <v>574</v>
      </c>
      <c r="B5" s="4" t="n">
        <v>1500</v>
      </c>
      <c r="C5" s="2" t="s">
        <v>667</v>
      </c>
    </row>
    <row r="6" customFormat="false" ht="15" hidden="false" customHeight="false" outlineLevel="0" collapsed="false">
      <c r="A6" s="2" t="s">
        <v>575</v>
      </c>
      <c r="B6" s="4" t="n">
        <v>10</v>
      </c>
      <c r="C6" s="2" t="s">
        <v>668</v>
      </c>
    </row>
    <row r="7" customFormat="false" ht="15" hidden="false" customHeight="false" outlineLevel="0" collapsed="false">
      <c r="A7" s="2" t="s">
        <v>669</v>
      </c>
      <c r="B7" s="4" t="n">
        <v>5</v>
      </c>
      <c r="C7" s="2" t="s">
        <v>670</v>
      </c>
    </row>
    <row r="8" customFormat="false" ht="15" hidden="false" customHeight="false" outlineLevel="0" collapsed="false">
      <c r="A8" s="2" t="s">
        <v>671</v>
      </c>
      <c r="B8" s="4" t="n">
        <v>500</v>
      </c>
      <c r="C8" s="2" t="s">
        <v>672</v>
      </c>
    </row>
    <row r="9" customFormat="false" ht="15" hidden="false" customHeight="false" outlineLevel="0" collapsed="false">
      <c r="A9" s="2" t="s">
        <v>673</v>
      </c>
      <c r="B9" s="4" t="n">
        <v>2400000</v>
      </c>
      <c r="C9" s="2" t="s">
        <v>674</v>
      </c>
    </row>
    <row r="10" customFormat="false" ht="15" hidden="false" customHeight="false" outlineLevel="0" collapsed="false">
      <c r="A10" s="2" t="s">
        <v>675</v>
      </c>
      <c r="B10" s="4" t="n">
        <v>800000</v>
      </c>
      <c r="C10" s="2" t="s">
        <v>676</v>
      </c>
    </row>
    <row r="11" customFormat="false" ht="15" hidden="false" customHeight="false" outlineLevel="0" collapsed="false">
      <c r="A11" s="2" t="s">
        <v>677</v>
      </c>
      <c r="B11" s="4" t="n">
        <v>120</v>
      </c>
      <c r="C11" s="2" t="s">
        <v>678</v>
      </c>
    </row>
    <row r="12" customFormat="false" ht="15" hidden="false" customHeight="false" outlineLevel="0" collapsed="false">
      <c r="A12" s="2" t="s">
        <v>679</v>
      </c>
      <c r="B12" s="4" t="n">
        <v>400000</v>
      </c>
      <c r="C12" s="2" t="s">
        <v>676</v>
      </c>
    </row>
    <row r="13" customFormat="false" ht="15" hidden="false" customHeight="false" outlineLevel="0" collapsed="false">
      <c r="A13" s="2" t="s">
        <v>578</v>
      </c>
      <c r="B13" s="4" t="n">
        <f aca="false">ROUNDDOWN(B5/B4,0)</f>
        <v>3</v>
      </c>
      <c r="C13" s="2" t="s">
        <v>680</v>
      </c>
    </row>
    <row r="14" customFormat="false" ht="15" hidden="false" customHeight="false" outlineLevel="0" collapsed="false">
      <c r="A14" s="2" t="s">
        <v>681</v>
      </c>
      <c r="B14" s="4" t="n">
        <f aca="false">MAX(0,B6-B13)</f>
        <v>7</v>
      </c>
      <c r="C14" s="2" t="s">
        <v>680</v>
      </c>
    </row>
    <row r="15" customFormat="false" ht="15" hidden="false" customHeight="false" outlineLevel="0" collapsed="false">
      <c r="A15" s="2" t="s">
        <v>682</v>
      </c>
      <c r="B15" s="4" t="n">
        <f aca="false">MAX(0,B6-MAX(B13,B7))</f>
        <v>5</v>
      </c>
      <c r="C15" s="2" t="s">
        <v>680</v>
      </c>
    </row>
    <row r="16" customFormat="false" ht="15" hidden="false" customHeight="false" outlineLevel="0" collapsed="false">
      <c r="A16" s="2" t="s">
        <v>683</v>
      </c>
      <c r="B16" s="4" t="n">
        <f aca="false">B15*MIN(B4,B8)</f>
        <v>2500</v>
      </c>
      <c r="C16" s="2" t="s">
        <v>41</v>
      </c>
    </row>
    <row r="17" customFormat="false" ht="15" hidden="false" customHeight="false" outlineLevel="0" collapsed="false">
      <c r="A17" s="2" t="s">
        <v>684</v>
      </c>
      <c r="B17" s="4" t="n">
        <f aca="false">MAX(0,B6*B4-B5-B16)</f>
        <v>1000</v>
      </c>
      <c r="C17" s="2" t="s">
        <v>41</v>
      </c>
    </row>
    <row r="18" customFormat="false" ht="15" hidden="false" customHeight="false" outlineLevel="0" collapsed="false">
      <c r="A18" s="2" t="s">
        <v>685</v>
      </c>
      <c r="B18" s="4" t="n">
        <f aca="false">B17/B4</f>
        <v>2</v>
      </c>
      <c r="C18" s="2" t="s">
        <v>686</v>
      </c>
    </row>
    <row r="19" customFormat="false" ht="15" hidden="false" customHeight="false" outlineLevel="0" collapsed="false">
      <c r="A19" s="2" t="s">
        <v>687</v>
      </c>
      <c r="B19" s="4" t="n">
        <f aca="false">B14*B9</f>
        <v>16800000</v>
      </c>
      <c r="C19" s="2" t="s">
        <v>688</v>
      </c>
    </row>
    <row r="20" customFormat="false" ht="15" hidden="false" customHeight="false" outlineLevel="0" collapsed="false">
      <c r="A20" s="2" t="s">
        <v>689</v>
      </c>
      <c r="B20" s="4" t="n">
        <f aca="false">B18*B9</f>
        <v>4800000</v>
      </c>
      <c r="C20" s="2" t="s">
        <v>688</v>
      </c>
    </row>
    <row r="21" customFormat="false" ht="15" hidden="false" customHeight="false" outlineLevel="0" collapsed="false">
      <c r="A21" s="2" t="s">
        <v>690</v>
      </c>
      <c r="B21" s="4" t="n">
        <f aca="false">B19-B20</f>
        <v>12000000</v>
      </c>
      <c r="C21" s="2" t="s">
        <v>688</v>
      </c>
    </row>
    <row r="22" customFormat="false" ht="15" hidden="false" customHeight="false" outlineLevel="0" collapsed="false">
      <c r="A22" s="2" t="s">
        <v>691</v>
      </c>
      <c r="B22" s="4" t="n">
        <f aca="false">B10+B11*B16+B12</f>
        <v>1500000</v>
      </c>
      <c r="C22" s="2" t="s">
        <v>688</v>
      </c>
    </row>
    <row r="23" customFormat="false" ht="15" hidden="false" customHeight="false" outlineLevel="0" collapsed="false">
      <c r="A23" s="2" t="s">
        <v>692</v>
      </c>
      <c r="B23" s="4" t="n">
        <f aca="false">B21-B22</f>
        <v>10500000</v>
      </c>
      <c r="C23" s="2" t="s">
        <v>693</v>
      </c>
    </row>
  </sheetData>
  <autoFilter ref="A3:C2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694</v>
      </c>
      <c r="B3" s="1" t="s">
        <v>695</v>
      </c>
      <c r="C3" s="1" t="s">
        <v>696</v>
      </c>
      <c r="D3" s="1" t="s">
        <v>697</v>
      </c>
      <c r="E3" s="1" t="s">
        <v>698</v>
      </c>
      <c r="F3" s="1" t="s">
        <v>699</v>
      </c>
    </row>
    <row r="4" customFormat="false" ht="28.2" hidden="false" customHeight="false" outlineLevel="0" collapsed="false">
      <c r="A4" s="2" t="s">
        <v>38</v>
      </c>
      <c r="B4" s="2" t="s">
        <v>700</v>
      </c>
      <c r="C4" s="2" t="s">
        <v>701</v>
      </c>
      <c r="D4" s="2" t="s">
        <v>702</v>
      </c>
      <c r="E4" s="2" t="s">
        <v>703</v>
      </c>
      <c r="F4" s="2" t="s">
        <v>704</v>
      </c>
    </row>
    <row r="5" customFormat="false" ht="28.2" hidden="false" customHeight="false" outlineLevel="0" collapsed="false">
      <c r="A5" s="2" t="s">
        <v>38</v>
      </c>
      <c r="B5" s="2" t="s">
        <v>705</v>
      </c>
      <c r="C5" s="2" t="s">
        <v>706</v>
      </c>
      <c r="D5" s="2" t="s">
        <v>707</v>
      </c>
      <c r="E5" s="2" t="s">
        <v>703</v>
      </c>
      <c r="F5" s="2" t="s">
        <v>708</v>
      </c>
    </row>
    <row r="6" customFormat="false" ht="28.2" hidden="false" customHeight="false" outlineLevel="0" collapsed="false">
      <c r="A6" s="2" t="s">
        <v>38</v>
      </c>
      <c r="B6" s="2" t="s">
        <v>709</v>
      </c>
      <c r="C6" s="2" t="s">
        <v>710</v>
      </c>
      <c r="D6" s="2" t="s">
        <v>711</v>
      </c>
      <c r="E6" s="2" t="s">
        <v>703</v>
      </c>
      <c r="F6" s="2" t="s">
        <v>712</v>
      </c>
    </row>
    <row r="7" customFormat="false" ht="28.2" hidden="false" customHeight="false" outlineLevel="0" collapsed="false">
      <c r="A7" s="2" t="s">
        <v>38</v>
      </c>
      <c r="B7" s="2" t="s">
        <v>713</v>
      </c>
      <c r="C7" s="2" t="s">
        <v>714</v>
      </c>
      <c r="D7" s="2" t="s">
        <v>715</v>
      </c>
      <c r="E7" s="2" t="s">
        <v>703</v>
      </c>
      <c r="F7" s="2" t="s">
        <v>716</v>
      </c>
    </row>
    <row r="8" customFormat="false" ht="15" hidden="false" customHeight="false" outlineLevel="0" collapsed="false">
      <c r="A8" s="2" t="s">
        <v>121</v>
      </c>
      <c r="B8" s="2" t="s">
        <v>709</v>
      </c>
      <c r="C8" s="2" t="s">
        <v>717</v>
      </c>
      <c r="D8" s="2" t="s">
        <v>702</v>
      </c>
      <c r="E8" s="2" t="s">
        <v>641</v>
      </c>
      <c r="F8" s="2" t="s">
        <v>718</v>
      </c>
    </row>
    <row r="9" customFormat="false" ht="15" hidden="false" customHeight="false" outlineLevel="0" collapsed="false">
      <c r="A9" s="2" t="s">
        <v>124</v>
      </c>
      <c r="B9" s="2" t="s">
        <v>709</v>
      </c>
      <c r="C9" s="2" t="s">
        <v>719</v>
      </c>
      <c r="D9" s="2" t="s">
        <v>702</v>
      </c>
      <c r="E9" s="2" t="s">
        <v>641</v>
      </c>
      <c r="F9" s="2" t="s">
        <v>720</v>
      </c>
    </row>
    <row r="10" customFormat="false" ht="41.45" hidden="false" customHeight="false" outlineLevel="0" collapsed="false">
      <c r="A10" s="2" t="s">
        <v>54</v>
      </c>
      <c r="B10" s="2" t="s">
        <v>721</v>
      </c>
      <c r="C10" s="2" t="s">
        <v>722</v>
      </c>
      <c r="D10" s="2" t="s">
        <v>702</v>
      </c>
      <c r="E10" s="2" t="s">
        <v>703</v>
      </c>
      <c r="F10" s="2" t="s">
        <v>723</v>
      </c>
    </row>
    <row r="11" customFormat="false" ht="41.45" hidden="false" customHeight="false" outlineLevel="0" collapsed="false">
      <c r="A11" s="2" t="s">
        <v>59</v>
      </c>
      <c r="B11" s="2" t="s">
        <v>721</v>
      </c>
      <c r="C11" s="2" t="s">
        <v>722</v>
      </c>
      <c r="D11" s="2" t="s">
        <v>702</v>
      </c>
      <c r="E11" s="2" t="s">
        <v>703</v>
      </c>
      <c r="F11" s="2" t="s">
        <v>723</v>
      </c>
    </row>
    <row r="12" customFormat="false" ht="41.45" hidden="false" customHeight="false" outlineLevel="0" collapsed="false">
      <c r="A12" s="2" t="s">
        <v>64</v>
      </c>
      <c r="B12" s="2" t="s">
        <v>721</v>
      </c>
      <c r="C12" s="2" t="s">
        <v>722</v>
      </c>
      <c r="D12" s="2" t="s">
        <v>702</v>
      </c>
      <c r="E12" s="2" t="s">
        <v>703</v>
      </c>
      <c r="F12" s="2" t="s">
        <v>723</v>
      </c>
    </row>
    <row r="13" customFormat="false" ht="41.45" hidden="false" customHeight="false" outlineLevel="0" collapsed="false">
      <c r="A13" s="2" t="s">
        <v>69</v>
      </c>
      <c r="B13" s="2" t="s">
        <v>721</v>
      </c>
      <c r="C13" s="2" t="s">
        <v>722</v>
      </c>
      <c r="D13" s="2" t="s">
        <v>702</v>
      </c>
      <c r="E13" s="2" t="s">
        <v>703</v>
      </c>
      <c r="F13" s="2" t="s">
        <v>723</v>
      </c>
    </row>
    <row r="14" customFormat="false" ht="41.45" hidden="false" customHeight="false" outlineLevel="0" collapsed="false">
      <c r="A14" s="2" t="s">
        <v>74</v>
      </c>
      <c r="B14" s="2" t="s">
        <v>721</v>
      </c>
      <c r="C14" s="2" t="s">
        <v>722</v>
      </c>
      <c r="D14" s="2" t="s">
        <v>702</v>
      </c>
      <c r="E14" s="2" t="s">
        <v>703</v>
      </c>
      <c r="F14" s="2" t="s">
        <v>723</v>
      </c>
    </row>
  </sheetData>
  <autoFilter ref="A3:F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4" min="1" style="0" width="20.18"/>
  </cols>
  <sheetData>
    <row r="1" customFormat="false" ht="24" hidden="false" customHeight="true" outlineLevel="0" collapsed="false">
      <c r="A1" s="0" t="s">
        <v>0</v>
      </c>
    </row>
    <row r="2" customFormat="false" ht="16.65" hidden="false" customHeight="false" outlineLevel="0" collapsed="false">
      <c r="A2" s="0" t="s">
        <v>1</v>
      </c>
    </row>
    <row r="3" customFormat="false" ht="33.75" hidden="false" customHeight="true" outlineLevel="0" collapsed="false">
      <c r="A3" s="1" t="s">
        <v>2</v>
      </c>
      <c r="B3" s="1" t="s">
        <v>724</v>
      </c>
      <c r="C3" s="1" t="s">
        <v>725</v>
      </c>
      <c r="D3" s="1" t="s">
        <v>726</v>
      </c>
    </row>
    <row r="4" customFormat="false" ht="15" hidden="false" customHeight="false" outlineLevel="0" collapsed="false">
      <c r="A4" s="2" t="s">
        <v>578</v>
      </c>
      <c r="B4" s="2" t="n">
        <v>3</v>
      </c>
      <c r="C4" s="4" t="n">
        <f aca="false">방진고무비교!B13</f>
        <v>3</v>
      </c>
      <c r="D4" s="2" t="str">
        <f aca="false">IF(B4=C4,"일치","다름")</f>
        <v>일치</v>
      </c>
    </row>
    <row r="5" customFormat="false" ht="15" hidden="false" customHeight="false" outlineLevel="0" collapsed="false">
      <c r="A5" s="2" t="s">
        <v>681</v>
      </c>
      <c r="B5" s="2" t="n">
        <v>7</v>
      </c>
      <c r="C5" s="4" t="n">
        <f aca="false">방진고무비교!B14</f>
        <v>7</v>
      </c>
      <c r="D5" s="2" t="str">
        <f aca="false">IF(B5=C5,"일치","다름")</f>
        <v>일치</v>
      </c>
    </row>
    <row r="6" customFormat="false" ht="15" hidden="false" customHeight="false" outlineLevel="0" collapsed="false">
      <c r="A6" s="2" t="s">
        <v>687</v>
      </c>
      <c r="B6" s="2" t="n">
        <v>16800000</v>
      </c>
      <c r="C6" s="4" t="n">
        <f aca="false">방진고무비교!B19</f>
        <v>16800000</v>
      </c>
      <c r="D6" s="2" t="str">
        <f aca="false">IF(B6=C6,"일치","다름")</f>
        <v>일치</v>
      </c>
    </row>
    <row r="7" customFormat="false" ht="15" hidden="false" customHeight="false" outlineLevel="0" collapsed="false">
      <c r="A7" s="2" t="s">
        <v>685</v>
      </c>
      <c r="B7" s="2" t="n">
        <v>2</v>
      </c>
      <c r="C7" s="4" t="n">
        <f aca="false">방진고무비교!B18</f>
        <v>2</v>
      </c>
      <c r="D7" s="2" t="str">
        <f aca="false">IF(B7=C7,"일치","다름")</f>
        <v>일치</v>
      </c>
    </row>
    <row r="8" customFormat="false" ht="15" hidden="false" customHeight="false" outlineLevel="0" collapsed="false">
      <c r="A8" s="2" t="s">
        <v>691</v>
      </c>
      <c r="B8" s="2" t="n">
        <v>1500000</v>
      </c>
      <c r="C8" s="4" t="n">
        <f aca="false">방진고무비교!B22</f>
        <v>1500000</v>
      </c>
      <c r="D8" s="2" t="str">
        <f aca="false">IF(B8=C8,"일치","다름")</f>
        <v>일치</v>
      </c>
    </row>
    <row r="9" customFormat="false" ht="15" hidden="false" customHeight="false" outlineLevel="0" collapsed="false">
      <c r="A9" s="2" t="s">
        <v>692</v>
      </c>
      <c r="B9" s="2" t="n">
        <v>10500000</v>
      </c>
      <c r="C9" s="4" t="n">
        <f aca="false">방진고무비교!B23</f>
        <v>10500000</v>
      </c>
      <c r="D9" s="2" t="str">
        <f aca="false">IF(B9=C9,"일치","다름")</f>
        <v>일치</v>
      </c>
    </row>
  </sheetData>
  <autoFilter ref="A3:D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2026-11-03T03:13:27Z</dcterms:created>
  <dc:creator>openpyxl</dc:creator>
  <dc:description/>
  <dc:language>ko-KR</dc:language>
  <cp:lastModifiedBy/>
  <dcterms:modified xsi:type="dcterms:W3CDTF">2026-11-03T03:13:27Z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