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대시보드" sheetId="1" state="visible" r:id="rId1"/>
    <sheet xmlns:r="http://schemas.openxmlformats.org/officeDocument/2006/relationships" name="월별집계" sheetId="2" state="visible" r:id="rId2"/>
    <sheet xmlns:r="http://schemas.openxmlformats.org/officeDocument/2006/relationships" name="매출정리" sheetId="3" state="visible" r:id="rId3"/>
    <sheet xmlns:r="http://schemas.openxmlformats.org/officeDocument/2006/relationships" name="비용정리" sheetId="4" state="visible" r:id="rId4"/>
    <sheet xmlns:r="http://schemas.openxmlformats.org/officeDocument/2006/relationships" name="배송정리" sheetId="5" state="visible" r:id="rId5"/>
    <sheet xmlns:r="http://schemas.openxmlformats.org/officeDocument/2006/relationships" name="문의정리" sheetId="6" state="visible" r:id="rId6"/>
    <sheet xmlns:r="http://schemas.openxmlformats.org/officeDocument/2006/relationships" name="지표기준" sheetId="7" state="visible" r:id="rId7"/>
    <sheet xmlns:r="http://schemas.openxmlformats.org/officeDocument/2006/relationships" name="수정기록" sheetId="8" state="visible" r:id="rId8"/>
    <sheet xmlns:r="http://schemas.openxmlformats.org/officeDocument/2006/relationships" name="검산" sheetId="9" state="visible" r:id="rId9"/>
    <sheet xmlns:r="http://schemas.openxmlformats.org/officeDocument/2006/relationships" name="안내" sheetId="10" state="visible" r:id="rId10"/>
  </sheets>
  <definedNames>
    <definedName name="_xlnm._FilterDatabase" localSheetId="0" hidden="1">'대시보드'!$A$5:$H$10</definedName>
    <definedName name="_xlnm.Print_Titles" localSheetId="0">'대시보드'!$1:$3</definedName>
    <definedName name="_xlnm.Print_Area" localSheetId="0">'대시보드'!$A$1:$H$31</definedName>
    <definedName name="_xlnm._FilterDatabase" localSheetId="1" hidden="1">'월별집계'!$A$3:$M$6</definedName>
    <definedName name="_xlnm.Print_Titles" localSheetId="1">'월별집계'!$1:$3</definedName>
    <definedName name="_xlnm._FilterDatabase" localSheetId="2" hidden="1">'매출정리'!$A$3:$G$75</definedName>
    <definedName name="_xlnm.Print_Titles" localSheetId="2">'매출정리'!$1:$3</definedName>
    <definedName name="_xlnm._FilterDatabase" localSheetId="3" hidden="1">'비용정리'!$A$3:$C$9</definedName>
    <definedName name="_xlnm.Print_Titles" localSheetId="3">'비용정리'!$1:$3</definedName>
    <definedName name="_xlnm._FilterDatabase" localSheetId="4" hidden="1">'배송정리'!$A$3:$E$9</definedName>
    <definedName name="_xlnm.Print_Titles" localSheetId="4">'배송정리'!$1:$3</definedName>
    <definedName name="_xlnm._FilterDatabase" localSheetId="5" hidden="1">'문의정리'!$A$3:$D$9</definedName>
    <definedName name="_xlnm.Print_Titles" localSheetId="5">'문의정리'!$1:$3</definedName>
    <definedName name="_xlnm._FilterDatabase" localSheetId="6" hidden="1">'지표기준'!$A$3:$H$8</definedName>
    <definedName name="_xlnm.Print_Titles" localSheetId="6">'지표기준'!$1:$3</definedName>
    <definedName name="_xlnm._FilterDatabase" localSheetId="7" hidden="1">'수정기록'!$A$3:$E$7</definedName>
    <definedName name="_xlnm.Print_Titles" localSheetId="7">'수정기록'!$1:$3</definedName>
    <definedName name="_xlnm._FilterDatabase" localSheetId="8" hidden="1">'검산'!$A$3:$D$10</definedName>
    <definedName name="_xlnm.Print_Titles" localSheetId="8">'검산'!$1:$3</definedName>
    <definedName name="_xlnm._FilterDatabase" localSheetId="9" hidden="1">'안내'!$A$3:$B$9</definedName>
    <definedName name="_xlnm.Print_Titles" localSheetId="9">'안내'!$1:$3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5">
    <fill>
      <patternFill/>
    </fill>
    <fill>
      <patternFill patternType="gray125"/>
    </fill>
    <fill>
      <patternFill patternType="solid">
        <fgColor rgb="00C9B8FF"/>
      </patternFill>
    </fill>
    <fill>
      <patternFill patternType="solid">
        <fgColor rgb="00F1EDFF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164" fontId="1" fillId="3" borderId="0" applyAlignment="1" pivotButton="0" quotePrefix="0" xfId="0">
      <alignment vertical="center" wrapText="1"/>
    </xf>
    <xf numFmtId="0" fontId="1" fillId="4" borderId="0" applyAlignment="1" pivotButton="0" quotePrefix="0" xfId="0">
      <alignment vertical="center" wrapText="1"/>
    </xf>
    <xf numFmtId="165" fontId="1" fillId="4" borderId="0" applyAlignment="1" pivotButton="0" quotePrefix="0" xfId="0">
      <alignment vertical="center" wrapText="1"/>
    </xf>
    <xf numFmtId="165" fontId="1" fillId="3" borderId="0" applyAlignment="1" pivotButton="0" quotePrefix="0" xfId="0">
      <alignment vertical="center" wrapText="1"/>
    </xf>
    <xf numFmtId="164" fontId="1" fillId="4" borderId="0" applyAlignment="1" pivotButton="0" quotePrefix="0" xfId="0">
      <alignment vertical="center" wrapText="1"/>
    </xf>
    <xf numFmtId="165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월 매출 · 만원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'월별집계'!B3</f>
            </strRef>
          </tx>
          <spPr>
            <a:ln xmlns:a="http://schemas.openxmlformats.org/drawingml/2006/main">
              <a:prstDash val="solid"/>
            </a:ln>
          </spPr>
          <cat>
            <numRef>
              <f>'월별집계'!$A$4:$A$6</f>
            </numRef>
          </cat>
          <val>
            <numRef>
              <f>'월별집계'!$B$4:$B$6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월 정시 배송률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'월별집계'!H3</f>
            </strRef>
          </tx>
          <spPr>
            <a:ln xmlns:a="http://schemas.openxmlformats.org/drawingml/2006/main">
              <a:prstDash val="solid"/>
            </a:ln>
          </spPr>
          <cat>
            <numRef>
              <f>'월별집계'!$A$4:$A$6</f>
            </numRef>
          </cat>
          <val>
            <numRef>
              <f>'월별집계'!$H$4:$H$6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16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16</row>
      <rowOff>0</rowOff>
    </from>
    <ext cx="504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outlinePr summaryBelow="1" summaryRight="1"/>
    <ns0:pageSetUpPr fitToPage="1"/>
  </ns0:sheetPr>
  <ns0:dimension ref="A1:H14"/>
  <ns0:sheetViews>
    <ns0:sheetView showGridLines="0" workbookViewId="0">
      <ns0:pane xSplit="1" ySplit="5" topLeftCell="B6" activePane="bottomRight" state="frozen"/>
      <ns0:selection pane="topRight"/>
      <ns0:selection pane="bottomLeft"/>
      <ns0:selection pane="bottomRight"/>
      <ns0:selection pane="bottomLeft"/>
      <ns0:selection pane="bottomRight" activeCell="A1" sqref="A1"/>
    </ns0:sheetView>
  </ns0:sheetViews>
  <ns0:sheetFormatPr baseColWidth="8" defaultRowHeight="15"/>
  <ns0:cols>
    <ns0:col width="21" customWidth="1" min="1" max="1"/>
    <ns0:col width="18" customWidth="1" min="2" max="2"/>
    <ns0:col width="22" customWidth="1" min="3" max="3"/>
    <ns0:col width="22" customWidth="1" min="4" max="4"/>
    <ns0:col width="22" customWidth="1" min="5" max="5"/>
    <ns0:col width="22" customWidth="1" min="6" max="6"/>
    <ns0:col width="22" customWidth="1" min="7" max="7"/>
    <ns0:col width="42" customWidth="1" min="8" max="8"/>
  </ns0:cols>
  <ns0:sheetData>
    <ns0:row r="1" ht="25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  <ns0:c r="E1" s="1" t="n"/>
      <ns0:c r="F1" s="1" t="n"/>
      <ns0:c r="G1" s="1" t="n"/>
      <ns0:c r="H1" s="1" t="n"/>
    </ns0:row>
    <ns0:row r="2" ht="38" customHeight="1">
      <ns0:c r="A2" s="2" t="str">
        <ns0:f>"강의 전 준비한 완성 예시 · 마감 "&amp;TEXT(EOMONTH(DATEVALUE(B3&amp;"-01"),0),"yyyy-mm-dd")&amp;" · 배포 전 담당 확인"</ns0:f>
        <ns0:v>강의 전 준비한 완성 예시 · 마감 2026-10-31 · 배포 전 담당 확인</ns0:v>
      </ns0:c>
      <ns0:c r="B2" s="2" t="n"/>
      <ns0:c r="C2" s="2" t="n"/>
      <ns0:c r="D2" s="2" t="n"/>
      <ns0:c r="E2" s="2" t="n"/>
      <ns0:c r="F2" s="2" t="n"/>
      <ns0:c r="G2" s="2" t="n"/>
      <ns0:c r="H2" s="2" t="n"/>
    </ns0:row>
    <ns0:row r="3" ht="32" customHeight="1">
      <ns0:c r="A3" s="1" t="inlineStr">
        <ns0:is>
          <ns0:t>보고 월</ns0:t>
        </ns0:is>
      </ns0:c>
      <ns0:c r="B3" s="1" t="inlineStr">
        <ns0:is>
          <ns0:t>2026-10</ns0:t>
        </ns0:is>
      </ns0:c>
      <ns0:c r="C3" s="1" t="n"/>
      <ns0:c r="D3" s="1" t="n"/>
      <ns0:c r="E3" s="1" t="n"/>
      <ns0:c r="F3" s="1" t="n"/>
      <ns0:c r="G3" s="1" t="n"/>
      <ns0:c r="H3" s="1" t="n"/>
    </ns0:row>
    <ns0:row r="4">
      <ns0:c r="A4" s="2" t="n"/>
      <ns0:c r="B4" s="2" t="n"/>
      <ns0:c r="C4" s="2" t="n"/>
      <ns0:c r="D4" s="2" t="n"/>
      <ns0:c r="E4" s="2" t="n"/>
      <ns0:c r="F4" s="2" t="n"/>
      <ns0:c r="G4" s="2" t="n"/>
      <ns0:c r="H4" s="2" t="n"/>
    </ns0:row>
    <ns0:row r="5">
      <ns0:c r="A5" s="1" t="inlineStr">
        <ns0:is>
          <ns0:t>지표</ns0:t>
        </ns0:is>
      </ns0:c>
      <ns0:c r="B5" s="1" t="inlineStr">
        <ns0:is>
          <ns0:t>실적</ns0:t>
        </ns0:is>
      </ns0:c>
      <ns0:c r="C5" s="1" t="inlineStr">
        <ns0:is>
          <ns0:t>목표</ns0:t>
        </ns0:is>
      </ns0:c>
      <ns0:c r="D5" s="1" t="inlineStr">
        <ns0:is>
          <ns0:t>단위</ns0:t>
        </ns0:is>
      </ns0:c>
      <ns0:c r="E5" s="1" t="inlineStr">
        <ns0:is>
          <ns0:t>목표와 차이</ns0:t>
        </ns0:is>
      </ns0:c>
      <ns0:c r="F5" s="1" t="inlineStr">
        <ns0:is>
          <ns0:t>판정</ns0:t>
        </ns0:is>
      </ns0:c>
      <ns0:c r="G5" s="1" t="inlineStr">
        <ns0:is>
          <ns0:t>확인 부서</ns0:t>
        </ns0:is>
      </ns0:c>
      <ns0:c r="H5" s="1" t="inlineStr">
        <ns0:is>
          <ns0:t>원본</ns0:t>
        </ns0:is>
      </ns0:c>
    </ns0:row>
    <ns0:row r="6" ht="48" customHeight="1">
      <ns0:c r="A6" s="3" t="inlineStr">
        <ns0:is>
          <ns0:t>매출</ns0:t>
        </ns0:is>
      </ns0:c>
      <ns0:c r="B6" s="3">
        <ns0:f>INDEX('월별집계'!B4:B6,MATCH($B$3,'월별집계'!A4:A6,0))</ns0:f>
        <ns0:v>80000.0</ns0:v>
      </ns0:c>
      <ns0:c r="C6" s="4" t="n">
        <ns0:v>78000</ns0:v>
      </ns0:c>
      <ns0:c r="D6" s="3" t="inlineStr">
        <ns0:is>
          <ns0:t>만원</ns0:t>
        </ns0:is>
      </ns0:c>
      <ns0:c r="E6" s="3">
        <ns0:f>IF(AND(ISNUMBER(B6),ISNUMBER(C6)),(B6-C6)*1,"확인 필요")</ns0:f>
        <ns0:v>2000.0</ns0:v>
      </ns0:c>
      <ns0:c r="F6" s="3" t="str">
        <ns0:f>IF(AND(ISNUMBER(B6),ISNUMBER(C6)),IF(B6&gt;=C6,"달성","점검"),"확인 필요")</ns0:f>
        <ns0:v>달성</ns0:v>
      </ns0:c>
      <ns0:c r="G6" s="3" t="inlineStr">
        <ns0:is>
          <ns0:t>영업팀</ns0:t>
        </ns0:is>
      </ns0:c>
      <ns0:c r="H6" s="3" t="inlineStr">
        <ns0:is>
          <ns0:t>영업_매출 / 매출</ns0:t>
        </ns0:is>
      </ns0:c>
    </ns0:row>
    <ns0:row r="7" ht="48" customHeight="1">
      <ns0:c r="A7" s="5" t="inlineStr">
        <ns0:is>
          <ns0:t>영업이익률</ns0:t>
        </ns0:is>
      </ns0:c>
      <ns0:c r="B7" s="6">
        <ns0:f>INDEX('월별집계'!E4:E6,MATCH($B$3,'월별집계'!A4:A6,0))</ns0:f>
        <ns0:v>0.075</ns0:v>
      </ns0:c>
      <ns0:c r="C7" s="6" t="n">
        <ns0:v>0.1</ns0:v>
      </ns0:c>
      <ns0:c r="D7" s="5" t="inlineStr">
        <ns0:is>
          <ns0:t>%</ns0:t>
        </ns0:is>
      </ns0:c>
      <ns0:c r="E7" s="5">
        <ns0:f>IF(AND(ISNUMBER(B7),ISNUMBER(C7)),(B7-C7)*100,"확인 필요")</ns0:f>
        <ns0:v>-2.500000000000001</ns0:v>
      </ns0:c>
      <ns0:c r="F7" s="5" t="str">
        <ns0:f>IF(AND(ISNUMBER(B7),ISNUMBER(C7)),IF(B7&gt;=C7,"달성","점검"),"확인 필요")</ns0:f>
        <ns0:v>점검</ns0:v>
      </ns0:c>
      <ns0:c r="G7" s="5" t="inlineStr">
        <ns0:is>
          <ns0:t>재무팀</ns0:t>
        </ns0:is>
      </ns0:c>
      <ns0:c r="H7" s="5" t="inlineStr">
        <ns0:is>
          <ns0:t>영업_매출 + 재무_비용</ns0:t>
        </ns0:is>
      </ns0:c>
    </ns0:row>
    <ns0:row r="8" ht="48" customHeight="1">
      <ns0:c r="A8" s="3" t="inlineStr">
        <ns0:is>
          <ns0:t>정시 배송률</ns0:t>
        </ns0:is>
      </ns0:c>
      <ns0:c r="B8" s="7">
        <ns0:f>INDEX('월별집계'!H4:H6,MATCH($B$3,'월별집계'!A4:A6,0))</ns0:f>
        <ns0:v>0.954</ns0:v>
      </ns0:c>
      <ns0:c r="C8" s="7" t="n">
        <ns0:v>0.97</ns0:v>
      </ns0:c>
      <ns0:c r="D8" s="3" t="inlineStr">
        <ns0:is>
          <ns0:t>%</ns0:t>
        </ns0:is>
      </ns0:c>
      <ns0:c r="E8" s="3">
        <ns0:f>IF(AND(ISNUMBER(B8),ISNUMBER(C8)),(B8-C8)*100,"확인 필요")</ns0:f>
        <ns0:v>-1.6000000000000014</ns0:v>
      </ns0:c>
      <ns0:c r="F8" s="3" t="str">
        <ns0:f>IF(AND(ISNUMBER(B8),ISNUMBER(C8)),IF(B8&gt;=C8,"달성","점검"),"확인 필요")</ns0:f>
        <ns0:v>점검</ns0:v>
      </ns0:c>
      <ns0:c r="G8" s="3" t="inlineStr">
        <ns0:is>
          <ns0:t>운영팀</ns0:t>
        </ns0:is>
      </ns0:c>
      <ns0:c r="H8" s="3" t="inlineStr">
        <ns0:is>
          <ns0:t>운영_배송 / 정시·전체 배송</ns0:t>
        </ns0:is>
      </ns0:c>
    </ns0:row>
    <ns0:row r="9" ht="48" customHeight="1">
      <ns0:c r="A9" s="5" t="inlineStr">
        <ns0:is>
          <ns0:t>천 건당 불만</ns0:t>
        </ns0:is>
      </ns0:c>
      <ns0:c r="B9" s="5">
        <ns0:f>INDEX('월별집계'!J4:J6,MATCH($B$3,'월별집계'!A4:A6,0))</ns0:f>
        <ns0:v>20</ns0:v>
      </ns0:c>
      <ns0:c r="C9" s="8" t="n">
        <ns0:v>15</ns0:v>
      </ns0:c>
      <ns0:c r="D9" s="5" t="inlineStr">
        <ns0:is>
          <ns0:t>건</ns0:t>
        </ns0:is>
      </ns0:c>
      <ns0:c r="E9" s="5">
        <ns0:f>IF(AND(ISNUMBER(B9),ISNUMBER(C9)),(B9-C9)*1,"확인 필요")</ns0:f>
        <ns0:v>5</ns0:v>
      </ns0:c>
      <ns0:c r="F9" s="5" t="str">
        <ns0:f>IF(AND(ISNUMBER(B9),ISNUMBER(C9)),IF(B9&lt;=C9,"달성","점검"),"확인 필요")</ns0:f>
        <ns0:v>점검</ns0:v>
      </ns0:c>
      <ns0:c r="G9" s="5" t="inlineStr">
        <ns0:is>
          <ns0:t>운영팀</ns0:t>
        </ns0:is>
      </ns0:c>
      <ns0:c r="H9" s="5" t="inlineStr">
        <ns0:is>
          <ns0:t>운영_배송 / 불만·전체 배송</ns0:t>
        </ns0:is>
      </ns0:c>
    </ns0:row>
    <ns0:row r="10" ht="48" customHeight="1">
      <ns0:c r="A10" s="3" t="inlineStr">
        <ns0:is>
          <ns0:t>첫 문의 해결률</ns0:t>
        </ns0:is>
      </ns0:c>
      <ns0:c r="B10" s="7">
        <ns0:f>INDEX('월별집계'!M4:M6,MATCH($B$3,'월별집계'!A4:A6,0))</ns0:f>
        <ns0:v>0.9</ns0:v>
      </ns0:c>
      <ns0:c r="C10" s="7" t="n">
        <ns0:v>0.9</ns0:v>
      </ns0:c>
      <ns0:c r="D10" s="3" t="inlineStr">
        <ns0:is>
          <ns0:t>%</ns0:t>
        </ns0:is>
      </ns0:c>
      <ns0:c r="E10" s="3">
        <ns0:f>IF(AND(ISNUMBER(B10),ISNUMBER(C10)),(B10-C10)*100,"확인 필요")</ns0:f>
        <ns0:v>0.0</ns0:v>
      </ns0:c>
      <ns0:c r="F10" s="3" t="str">
        <ns0:f>IF(AND(ISNUMBER(B10),ISNUMBER(C10)),IF(B10&gt;=C10,"달성","점검"),"확인 필요")</ns0:f>
        <ns0:v>달성</ns0:v>
      </ns0:c>
      <ns0:c r="G10" s="3" t="inlineStr">
        <ns0:is>
          <ns0:t>고객지원팀</ns0:t>
        </ns0:is>
      </ns0:c>
      <ns0:c r="H10" s="3" t="inlineStr">
        <ns0:is>
          <ns0:t>고객지원_문의 / 해결·전체 문의</ns0:t>
        </ns0:is>
      </ns0:c>
    </ns0:row>
    <ns0:row r="11">
      <ns0:c r="A11" s="2" t="n"/>
      <ns0:c r="B11" s="2" t="n"/>
      <ns0:c r="C11" s="2" t="n"/>
      <ns0:c r="D11" s="2" t="n"/>
      <ns0:c r="E11" s="2" t="n"/>
      <ns0:c r="F11" s="2" t="n"/>
      <ns0:c r="G11" s="2" t="n"/>
      <ns0:c r="H11" s="2" t="n"/>
    </ns0:row>
    <ns0:row r="12" ht="32" customHeight="1">
      <ns0:c r="A12" s="2" t="inlineStr">
        <ns0:is>
          <ns0:t>확인할 것</ns0:t>
        </ns0:is>
      </ns0:c>
      <ns0:c r="B12" s="2" t="inlineStr">
        <ns0:is>
          <ns0:t>점검 지표의 원인과 조치 계획을 담당 부서에 확인. 원인 추측 금지.</ns0:t>
        </ns0:is>
      </ns0:c>
    </ns0:row>
    <ns0:row r="13" ht="32" customHeight="1">
      <ns0:c r="A13" s="2" t="inlineStr">
        <ns0:is>
          <ns0:t>지표 기준</ns0:t>
        </ns0:is>
      </ns0:c>
      <ns0:c r="B13" s="2" t="inlineStr">
        <ns0:is>
          <ns0:t>비율 차이는 %p / 불만은 천 건당 건수 / 목표와 같으면 달성</ns0:t>
        </ns0:is>
      </ns0:c>
    </ns0:row>
    <ns0:row r="14" ht="32" customHeight="1">
      <ns0:c r="A14" s="2" t="inlineStr">
        <ns0:is>
          <ns0:t>10월 보완 근거</ns0:t>
        </ns0:is>
      </ns0:c>
      <ns0:c r="B14" s="2" t="inlineStr">
        <ns0:is>
          <ns0:t>안성 첫 문의 해결 135건: 기준확인메모 3항</ns0:t>
        </ns0:is>
      </ns0:c>
    </ns0:row>
  </ns0:sheetData>
  <ns0:autoFilter ref="A5:H10"/>
  <ns0:mergeCells count="3">
    <ns0:mergeCell ref="B13:H13"/>
    <ns0:mergeCell ref="B14:H14"/>
    <ns0:mergeCell ref="B12:H12"/>
  </ns0:mergeCells>
  <ns0:dataValidations count="1">
    <ns0:dataValidation sqref="B3" showDropDown="0" showInputMessage="0" showErrorMessage="0" allowBlank="0" type="list">
      <ns0:formula1>"2026-08,2026-09,2026-10"</ns0:formula1>
    </ns0:dataValidation>
  </ns0:dataValidations>
  <ns0:pageMargins left="0.75" right="0.75" top="1" bottom="1" header="0.5" footer="0.5"/>
  <ns0:pageSetup orientation="landscape" paperSize="9" fitToHeight="1" fitToWidth="1"/>
  <ns0:headerFooter>
    <ns0:oddHeader/>
    <ns0:oddFooter>&amp;C교육 영상 시연용 가상 자료</ns0:oddFooter>
    <ns0:evenHeader/>
    <ns0:evenFooter/>
    <ns0:firstHeader/>
    <ns0:firstFooter/>
  </ns0:headerFooter>
  <ns0:drawing ns1:id="rId1"/>
</ns0:worksheet>
</file>

<file path=xl/worksheets/sheet2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M6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2" customWidth="1" min="1" max="1"/>
    <ns0:col width="22" customWidth="1" min="2" max="2"/>
    <ns0:col width="22" customWidth="1" min="3" max="3"/>
    <ns0:col width="22" customWidth="1" min="4" max="4"/>
    <ns0:col width="22" customWidth="1" min="5" max="5"/>
    <ns0:col width="22" customWidth="1" min="6" max="6"/>
    <ns0:col width="22" customWidth="1" min="7" max="7"/>
    <ns0:col width="22" customWidth="1" min="8" max="8"/>
    <ns0:col width="22" customWidth="1" min="9" max="9"/>
    <ns0:col width="22" customWidth="1" min="10" max="10"/>
    <ns0:col width="22" customWidth="1" min="11" max="11"/>
    <ns0:col width="22" customWidth="1" min="12" max="12"/>
    <ns0:col width="22" customWidth="1" min="13" max="13"/>
  </ns0:cols>
  <ns0:sheetData>
    <ns0:row r="1" ht="25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  <ns0:c r="E1" s="1" t="n"/>
      <ns0:c r="F1" s="1" t="n"/>
      <ns0:c r="G1" s="1" t="n"/>
      <ns0:c r="H1" s="1" t="n"/>
      <ns0:c r="I1" s="1" t="n"/>
      <ns0:c r="J1" s="1" t="n"/>
      <ns0:c r="K1" s="1" t="n"/>
      <ns0:c r="L1" s="1" t="n"/>
      <ns0:c r="M1" s="1" t="n"/>
    </ns0:row>
    <ns0:row r="2" ht="38" customHeight="1">
      <ns0:c r="A2" s="2" t="inlineStr">
        <ns0:is>
          <ns0:t>한결물류(가명) · 2026년 8~10월 · 원본은 보존</ns0:t>
        </ns0:is>
      </ns0:c>
      <ns0:c r="B2" s="2" t="n"/>
      <ns0:c r="C2" s="2" t="n"/>
      <ns0:c r="D2" s="2" t="n"/>
      <ns0:c r="E2" s="2" t="n"/>
      <ns0:c r="F2" s="2" t="n"/>
      <ns0:c r="G2" s="2" t="n"/>
      <ns0:c r="H2" s="2" t="n"/>
      <ns0:c r="I2" s="2" t="n"/>
      <ns0:c r="J2" s="2" t="n"/>
      <ns0:c r="K2" s="2" t="n"/>
      <ns0:c r="L2" s="2" t="n"/>
      <ns0:c r="M2" s="2" t="n"/>
    </ns0:row>
    <ns0:row r="3" ht="32" customHeight="1">
      <ns0:c r="A3" s="1" t="inlineStr">
        <ns0:is>
          <ns0:t>월</ns0:t>
        </ns0:is>
      </ns0:c>
      <ns0:c r="B3" s="1" t="inlineStr">
        <ns0:is>
          <ns0:t>매출(만원)</ns0:t>
        </ns0:is>
      </ns0:c>
      <ns0:c r="C3" s="1" t="inlineStr">
        <ns0:is>
          <ns0:t>비용(만원)</ns0:t>
        </ns0:is>
      </ns0:c>
      <ns0:c r="D3" s="1" t="inlineStr">
        <ns0:is>
          <ns0:t>영업이익(만원)</ns0:t>
        </ns0:is>
      </ns0:c>
      <ns0:c r="E3" s="1" t="inlineStr">
        <ns0:is>
          <ns0:t>영업이익률</ns0:t>
        </ns0:is>
      </ns0:c>
      <ns0:c r="F3" s="1" t="inlineStr">
        <ns0:is>
          <ns0:t>전체 배송</ns0:t>
        </ns0:is>
      </ns0:c>
      <ns0:c r="G3" s="1" t="inlineStr">
        <ns0:is>
          <ns0:t>정시 배송</ns0:t>
        </ns0:is>
      </ns0:c>
      <ns0:c r="H3" s="1" t="inlineStr">
        <ns0:is>
          <ns0:t>정시 배송률</ns0:t>
        </ns0:is>
      </ns0:c>
      <ns0:c r="I3" s="1" t="inlineStr">
        <ns0:is>
          <ns0:t>불만 발생 배송</ns0:t>
        </ns0:is>
      </ns0:c>
      <ns0:c r="J3" s="1" t="inlineStr">
        <ns0:is>
          <ns0:t>천 건당 불만</ns0:t>
        </ns0:is>
      </ns0:c>
      <ns0:c r="K3" s="1" t="inlineStr">
        <ns0:is>
          <ns0:t>전체 문의</ns0:t>
        </ns0:is>
      </ns0:c>
      <ns0:c r="L3" s="1" t="inlineStr">
        <ns0:is>
          <ns0:t>첫 문의 해결</ns0:t>
        </ns0:is>
      </ns0:c>
      <ns0:c r="M3" s="1" t="inlineStr">
        <ns0:is>
          <ns0:t>첫 문의 해결률</ns0:t>
        </ns0:is>
      </ns0:c>
    </ns0:row>
    <ns0:row r="4">
      <ns0:c r="A4" s="2" t="inlineStr">
        <ns0:is>
          <ns0:t>2026-08</ns0:t>
        </ns0:is>
      </ns0:c>
      <ns0:c r="B4" s="2">
        <ns0:f>IF(COUNTIFS(매출정리!B4:B75,A4,매출정리!E4:E75,"&lt;&gt;")&lt;24,"확인 필요",SUMIF('매출정리'!B4:B75,A4,'매출정리'!E4:E75))</ns0:f>
        <ns0:v>60000.0</ns0:v>
      </ns0:c>
      <ns0:c r="C4" s="2">
        <ns0:f>IF(COUNTIFS(비용정리!A4:A9,A4,비용정리!C4:C9,"&lt;&gt;")&lt;2,"확인 필요",SUMIF('비용정리'!A4:A9,A4,'비용정리'!C4:C9))</ns0:f>
        <ns0:v>54000</ns0:v>
      </ns0:c>
      <ns0:c r="D4" s="2">
        <ns0:f>IF(OR(NOT(ISNUMBER(B4)),NOT(ISNUMBER(C4))),"확인 필요",B4-C4)</ns0:f>
        <ns0:v>6000.0</ns0:v>
      </ns0:c>
      <ns0:c r="E4" s="9">
        <ns0:f>IF(OR(NOT(ISNUMBER(D4)),NOT(ISNUMBER(B4))),"확인 필요",IF(B4=0,"계산 제외",D4/B4*1))</ns0:f>
        <ns0:v>0.1</ns0:v>
      </ns0:c>
      <ns0:c r="F4" s="2">
        <ns0:f>IF(COUNTIFS(배송정리!A4:A9,A4,배송정리!C4:C9,"&lt;&gt;")&lt;2,"확인 필요",SUMIF('배송정리'!A4:A9,A4,'배송정리'!C4:C9))</ns0:f>
        <ns0:v>1000</ns0:v>
      </ns0:c>
      <ns0:c r="G4" s="2">
        <ns0:f>IF(COUNTIFS(배송정리!A4:A9,A4,배송정리!D4:D9,"&lt;&gt;")&lt;2,"확인 필요",SUMIF('배송정리'!A4:A9,A4,'배송정리'!D4:D9))</ns0:f>
        <ns0:v>960</ns0:v>
      </ns0:c>
      <ns0:c r="H4" s="9">
        <ns0:f>IF(OR(NOT(ISNUMBER(G4)),NOT(ISNUMBER(F4))),"확인 필요",IF(F4=0,"계산 제외",G4/F4*1))</ns0:f>
        <ns0:v>0.96</ns0:v>
      </ns0:c>
      <ns0:c r="I4" s="2">
        <ns0:f>IF(COUNTIFS(배송정리!A4:A9,A4,배송정리!E4:E9,"&lt;&gt;")&lt;2,"확인 필요",SUMIF('배송정리'!A4:A9,A4,'배송정리'!E4:E9))</ns0:f>
        <ns0:v>15</ns0:v>
      </ns0:c>
      <ns0:c r="J4" s="2">
        <ns0:f>IF(OR(NOT(ISNUMBER(I4)),NOT(ISNUMBER(F4))),"확인 필요",IF(F4=0,"계산 제외",I4/F4*1000))</ns0:f>
        <ns0:v>15</ns0:v>
      </ns0:c>
      <ns0:c r="K4" s="2">
        <ns0:f>IF(COUNTIFS(문의정리!A4:A9,A4,문의정리!C4:C9,"&lt;&gt;")&lt;2,"확인 필요",SUMIF('문의정리'!A4:A9,A4,'문의정리'!C4:C9))</ns0:f>
        <ns0:v>180</ns0:v>
      </ns0:c>
      <ns0:c r="L4" s="2">
        <ns0:f>IF(COUNTIFS(문의정리!A4:A9,A4,문의정리!D4:D9,"&lt;&gt;")&lt;2,"확인 필요",SUMIF('문의정리'!A4:A9,A4,'문의정리'!D4:D9))</ns0:f>
        <ns0:v>162</ns0:v>
      </ns0:c>
      <ns0:c r="M4" s="9">
        <ns0:f>IF(OR(NOT(ISNUMBER(L4)),NOT(ISNUMBER(K4))),"확인 필요",IF(K4=0,"계산 제외",L4/K4*1))</ns0:f>
        <ns0:v>0.9</ns0:v>
      </ns0:c>
    </ns0:row>
    <ns0:row r="5">
      <ns0:c r="A5" s="2" t="inlineStr">
        <ns0:is>
          <ns0:t>2026-09</ns0:t>
        </ns0:is>
      </ns0:c>
      <ns0:c r="B5" s="2">
        <ns0:f>IF(COUNTIFS(매출정리!B4:B75,A5,매출정리!E4:E75,"&lt;&gt;")&lt;24,"확인 필요",SUMIF('매출정리'!B4:B75,A5,'매출정리'!E4:E75))</ns0:f>
        <ns0:v>70000.0</ns0:v>
      </ns0:c>
      <ns0:c r="C5" s="2">
        <ns0:f>IF(COUNTIFS(비용정리!A4:A9,A5,비용정리!C4:C9,"&lt;&gt;")&lt;2,"확인 필요",SUMIF('비용정리'!A4:A9,A5,'비용정리'!C4:C9))</ns0:f>
        <ns0:v>63000</ns0:v>
      </ns0:c>
      <ns0:c r="D5" s="2">
        <ns0:f>IF(OR(NOT(ISNUMBER(B5)),NOT(ISNUMBER(C5))),"확인 필요",B5-C5)</ns0:f>
        <ns0:v>7000.0</ns0:v>
      </ns0:c>
      <ns0:c r="E5" s="9">
        <ns0:f>IF(OR(NOT(ISNUMBER(D5)),NOT(ISNUMBER(B5))),"확인 필요",IF(B5=0,"계산 제외",D5/B5*1))</ns0:f>
        <ns0:v>0.1</ns0:v>
      </ns0:c>
      <ns0:c r="F5" s="2">
        <ns0:f>IF(COUNTIFS(배송정리!A4:A9,A5,배송정리!C4:C9,"&lt;&gt;")&lt;2,"확인 필요",SUMIF('배송정리'!A4:A9,A5,'배송정리'!C4:C9))</ns0:f>
        <ns0:v>1000</ns0:v>
      </ns0:c>
      <ns0:c r="G5" s="2">
        <ns0:f>IF(COUNTIFS(배송정리!A4:A9,A5,배송정리!D4:D9,"&lt;&gt;")&lt;2,"확인 필요",SUMIF('배송정리'!A4:A9,A5,'배송정리'!D4:D9))</ns0:f>
        <ns0:v>970</ns0:v>
      </ns0:c>
      <ns0:c r="H5" s="9">
        <ns0:f>IF(OR(NOT(ISNUMBER(G5)),NOT(ISNUMBER(F5))),"확인 필요",IF(F5=0,"계산 제외",G5/F5*1))</ns0:f>
        <ns0:v>0.97</ns0:v>
      </ns0:c>
      <ns0:c r="I5" s="2">
        <ns0:f>IF(COUNTIFS(배송정리!A4:A9,A5,배송정리!E4:E9,"&lt;&gt;")&lt;2,"확인 필요",SUMIF('배송정리'!A4:A9,A5,'배송정리'!E4:E9))</ns0:f>
        <ns0:v>12</ns0:v>
      </ns0:c>
      <ns0:c r="J5" s="2">
        <ns0:f>IF(OR(NOT(ISNUMBER(I5)),NOT(ISNUMBER(F5))),"확인 필요",IF(F5=0,"계산 제외",I5/F5*1000))</ns0:f>
        <ns0:v>12</ns0:v>
      </ns0:c>
      <ns0:c r="K5" s="2">
        <ns0:f>IF(COUNTIFS(문의정리!A4:A9,A5,문의정리!C4:C9,"&lt;&gt;")&lt;2,"확인 필요",SUMIF('문의정리'!A4:A9,A5,'문의정리'!C4:C9))</ns0:f>
        <ns0:v>190</ns0:v>
      </ns0:c>
      <ns0:c r="L5" s="2">
        <ns0:f>IF(COUNTIFS(문의정리!A4:A9,A5,문의정리!D4:D9,"&lt;&gt;")&lt;2,"확인 필요",SUMIF('문의정리'!A4:A9,A5,'문의정리'!D4:D9))</ns0:f>
        <ns0:v>171</ns0:v>
      </ns0:c>
      <ns0:c r="M5" s="9">
        <ns0:f>IF(OR(NOT(ISNUMBER(L5)),NOT(ISNUMBER(K5))),"확인 필요",IF(K5=0,"계산 제외",L5/K5*1))</ns0:f>
        <ns0:v>0.9</ns0:v>
      </ns0:c>
    </ns0:row>
    <ns0:row r="6">
      <ns0:c r="A6" s="2" t="inlineStr">
        <ns0:is>
          <ns0:t>2026-10</ns0:t>
        </ns0:is>
      </ns0:c>
      <ns0:c r="B6" s="2">
        <ns0:f>IF(COUNTIFS(매출정리!B4:B75,A6,매출정리!E4:E75,"&lt;&gt;")&lt;24,"확인 필요",SUMIF('매출정리'!B4:B75,A6,'매출정리'!E4:E75))</ns0:f>
        <ns0:v>80000.0</ns0:v>
      </ns0:c>
      <ns0:c r="C6" s="2">
        <ns0:f>IF(COUNTIFS(비용정리!A4:A9,A6,비용정리!C4:C9,"&lt;&gt;")&lt;2,"확인 필요",SUMIF('비용정리'!A4:A9,A6,'비용정리'!C4:C9))</ns0:f>
        <ns0:v>74000</ns0:v>
      </ns0:c>
      <ns0:c r="D6" s="2">
        <ns0:f>IF(OR(NOT(ISNUMBER(B6)),NOT(ISNUMBER(C6))),"확인 필요",B6-C6)</ns0:f>
        <ns0:v>6000.0</ns0:v>
      </ns0:c>
      <ns0:c r="E6" s="9">
        <ns0:f>IF(OR(NOT(ISNUMBER(D6)),NOT(ISNUMBER(B6))),"확인 필요",IF(B6=0,"계산 제외",D6/B6*1))</ns0:f>
        <ns0:v>0.075</ns0:v>
      </ns0:c>
      <ns0:c r="F6" s="2">
        <ns0:f>IF(COUNTIFS(배송정리!A4:A9,A6,배송정리!C4:C9,"&lt;&gt;")&lt;2,"확인 필요",SUMIF('배송정리'!A4:A9,A6,'배송정리'!C4:C9))</ns0:f>
        <ns0:v>1000</ns0:v>
      </ns0:c>
      <ns0:c r="G6" s="2">
        <ns0:f>IF(COUNTIFS(배송정리!A4:A9,A6,배송정리!D4:D9,"&lt;&gt;")&lt;2,"확인 필요",SUMIF('배송정리'!A4:A9,A6,'배송정리'!D4:D9))</ns0:f>
        <ns0:v>954</ns0:v>
      </ns0:c>
      <ns0:c r="H6" s="9">
        <ns0:f>IF(OR(NOT(ISNUMBER(G6)),NOT(ISNUMBER(F6))),"확인 필요",IF(F6=0,"계산 제외",G6/F6*1))</ns0:f>
        <ns0:v>0.954</ns0:v>
      </ns0:c>
      <ns0:c r="I6" s="2">
        <ns0:f>IF(COUNTIFS(배송정리!A4:A9,A6,배송정리!E4:E9,"&lt;&gt;")&lt;2,"확인 필요",SUMIF('배송정리'!A4:A9,A6,'배송정리'!E4:E9))</ns0:f>
        <ns0:v>20</ns0:v>
      </ns0:c>
      <ns0:c r="J6" s="2">
        <ns0:f>IF(OR(NOT(ISNUMBER(I6)),NOT(ISNUMBER(F6))),"확인 필요",IF(F6=0,"계산 제외",I6/F6*1000))</ns0:f>
        <ns0:v>20</ns0:v>
      </ns0:c>
      <ns0:c r="K6" s="2">
        <ns0:f>IF(COUNTIFS(문의정리!A4:A9,A6,문의정리!C4:C9,"&lt;&gt;")&lt;2,"확인 필요",SUMIF('문의정리'!A4:A9,A6,'문의정리'!C4:C9))</ns0:f>
        <ns0:v>200</ns0:v>
      </ns0:c>
      <ns0:c r="L6" s="2">
        <ns0:f>IF(COUNTIFS(문의정리!A4:A9,A6,문의정리!D4:D9,"&lt;&gt;")&lt;2,"확인 필요",SUMIF('문의정리'!A4:A9,A6,'문의정리'!D4:D9))</ns0:f>
        <ns0:v>180</ns0:v>
      </ns0:c>
      <ns0:c r="M6" s="9">
        <ns0:f>IF(OR(NOT(ISNUMBER(L6)),NOT(ISNUMBER(K6))),"확인 필요",IF(K6=0,"계산 제외",L6/K6*1))</ns0:f>
        <ns0:v>0.9</ns0:v>
      </ns0:c>
    </ns0:row>
  </ns0:sheetData>
  <ns0:autoFilter ref="A3:M6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3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G75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2" customWidth="1" min="1" max="1"/>
    <ns0:col width="22" customWidth="1" min="2" max="2"/>
    <ns0:col width="22" customWidth="1" min="3" max="3"/>
    <ns0:col width="22" customWidth="1" min="4" max="4"/>
    <ns0:col width="22" customWidth="1" min="5" max="5"/>
    <ns0:col width="22" customWidth="1" min="6" max="6"/>
    <ns0:col width="22" customWidth="1" min="7" max="7"/>
  </ns0:cols>
  <ns0:sheetData>
    <ns0:row r="1" ht="25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  <ns0:c r="E1" s="1" t="n"/>
      <ns0:c r="F1" s="1" t="n"/>
      <ns0:c r="G1" s="1" t="n"/>
    </ns0:row>
    <ns0:row r="2" ht="38" customHeight="1">
      <ns0:c r="A2" s="2" t="inlineStr">
        <ns0:is>
          <ns0:t>한결물류(가명) · 2026년 8~10월 · 원본은 보존</ns0:t>
        </ns0:is>
      </ns0:c>
      <ns0:c r="B2" s="2" t="n"/>
      <ns0:c r="C2" s="2" t="n"/>
      <ns0:c r="D2" s="2" t="n"/>
      <ns0:c r="E2" s="2" t="n"/>
      <ns0:c r="F2" s="2" t="n"/>
      <ns0:c r="G2" s="2" t="n"/>
    </ns0:row>
    <ns0:row r="3" ht="32" customHeight="1">
      <ns0:c r="A3" s="1" t="inlineStr">
        <ns0:is>
          <ns0:t>자료번호</ns0:t>
        </ns0:is>
      </ns0:c>
      <ns0:c r="B3" s="1" t="inlineStr">
        <ns0:is>
          <ns0:t>월</ns0:t>
        </ns0:is>
      </ns0:c>
      <ns0:c r="C3" s="1" t="inlineStr">
        <ns0:is>
          <ns0:t>센터</ns0:t>
        </ns0:is>
      </ns0:c>
      <ns0:c r="D3" s="1" t="inlineStr">
        <ns0:is>
          <ns0:t>거래처</ns0:t>
        </ns0:is>
      </ns0:c>
      <ns0:c r="E3" s="1" t="inlineStr">
        <ns0:is>
          <ns0:t>매출(만원)</ns0:t>
        </ns0:is>
      </ns0:c>
      <ns0:c r="F3" s="1" t="inlineStr">
        <ns0:is>
          <ns0:t>단위</ns0:t>
        </ns0:is>
      </ns0:c>
      <ns0:c r="G3" s="1" t="inlineStr">
        <ns0:is>
          <ns0:t>확정</ns0:t>
        </ns0:is>
      </ns0:c>
    </ns0:row>
    <ns0:row r="4">
      <ns0:c r="A4" s="2" t="inlineStr">
        <ns0:is>
          <ns0:t>매출-08-1-01</ns0:t>
        </ns0:is>
      </ns0:c>
      <ns0:c r="B4" s="2" t="inlineStr">
        <ns0:is>
          <ns0:t>2026-08</ns0:t>
        </ns0:is>
      </ns0:c>
      <ns0:c r="C4" s="2" t="inlineStr">
        <ns0:is>
          <ns0:t>평택센터</ns0:t>
        </ns0:is>
      </ns0:c>
      <ns0:c r="D4" s="2" t="inlineStr">
        <ns0:is>
          <ns0:t>거래처01(가명)</ns0:t>
        </ns0:is>
      </ns0:c>
      <ns0:c r="E4" s="10" t="n">
        <ns0:v>3333</ns0:v>
      </ns0:c>
      <ns0:c r="F4" s="2" t="inlineStr">
        <ns0:is>
          <ns0:t>만원</ns0:t>
        </ns0:is>
      </ns0:c>
      <ns0:c r="G4" s="2" t="inlineStr">
        <ns0:is>
          <ns0:t>확정</ns0:t>
        </ns0:is>
      </ns0:c>
    </ns0:row>
    <ns0:row r="5">
      <ns0:c r="A5" s="2" t="inlineStr">
        <ns0:is>
          <ns0:t>매출-08-1-02</ns0:t>
        </ns0:is>
      </ns0:c>
      <ns0:c r="B5" s="2" t="inlineStr">
        <ns0:is>
          <ns0:t>2026-08</ns0:t>
        </ns0:is>
      </ns0:c>
      <ns0:c r="C5" s="2" t="inlineStr">
        <ns0:is>
          <ns0:t>평택센터</ns0:t>
        </ns0:is>
      </ns0:c>
      <ns0:c r="D5" s="2" t="inlineStr">
        <ns0:is>
          <ns0:t>거래처02(가명)</ns0:t>
        </ns0:is>
      </ns0:c>
      <ns0:c r="E5" s="10" t="n">
        <ns0:v>3333</ns0:v>
      </ns0:c>
      <ns0:c r="F5" s="2" t="inlineStr">
        <ns0:is>
          <ns0:t>만원</ns0:t>
        </ns0:is>
      </ns0:c>
      <ns0:c r="G5" s="2" t="inlineStr">
        <ns0:is>
          <ns0:t>확정</ns0:t>
        </ns0:is>
      </ns0:c>
    </ns0:row>
    <ns0:row r="6">
      <ns0:c r="A6" s="2" t="inlineStr">
        <ns0:is>
          <ns0:t>매출-08-1-03</ns0:t>
        </ns0:is>
      </ns0:c>
      <ns0:c r="B6" s="2" t="inlineStr">
        <ns0:is>
          <ns0:t>2026-08</ns0:t>
        </ns0:is>
      </ns0:c>
      <ns0:c r="C6" s="2" t="inlineStr">
        <ns0:is>
          <ns0:t>평택센터</ns0:t>
        </ns0:is>
      </ns0:c>
      <ns0:c r="D6" s="2" t="inlineStr">
        <ns0:is>
          <ns0:t>거래처03(가명)</ns0:t>
        </ns0:is>
      </ns0:c>
      <ns0:c r="E6" s="10" t="n">
        <ns0:v>3333</ns0:v>
      </ns0:c>
      <ns0:c r="F6" s="2" t="inlineStr">
        <ns0:is>
          <ns0:t>만원</ns0:t>
        </ns0:is>
      </ns0:c>
      <ns0:c r="G6" s="2" t="inlineStr">
        <ns0:is>
          <ns0:t>확정</ns0:t>
        </ns0:is>
      </ns0:c>
    </ns0:row>
    <ns0:row r="7">
      <ns0:c r="A7" s="2" t="inlineStr">
        <ns0:is>
          <ns0:t>매출-08-1-04</ns0:t>
        </ns0:is>
      </ns0:c>
      <ns0:c r="B7" s="2" t="inlineStr">
        <ns0:is>
          <ns0:t>2026-08</ns0:t>
        </ns0:is>
      </ns0:c>
      <ns0:c r="C7" s="2" t="inlineStr">
        <ns0:is>
          <ns0:t>평택센터</ns0:t>
        </ns0:is>
      </ns0:c>
      <ns0:c r="D7" s="2" t="inlineStr">
        <ns0:is>
          <ns0:t>거래처04(가명)</ns0:t>
        </ns0:is>
      </ns0:c>
      <ns0:c r="E7" s="10" t="n">
        <ns0:v>3333</ns0:v>
      </ns0:c>
      <ns0:c r="F7" s="2" t="inlineStr">
        <ns0:is>
          <ns0:t>만원</ns0:t>
        </ns0:is>
      </ns0:c>
      <ns0:c r="G7" s="2" t="inlineStr">
        <ns0:is>
          <ns0:t>확정</ns0:t>
        </ns0:is>
      </ns0:c>
    </ns0:row>
    <ns0:row r="8">
      <ns0:c r="A8" s="2" t="inlineStr">
        <ns0:is>
          <ns0:t>매출-08-1-05</ns0:t>
        </ns0:is>
      </ns0:c>
      <ns0:c r="B8" s="2" t="inlineStr">
        <ns0:is>
          <ns0:t>2026-08</ns0:t>
        </ns0:is>
      </ns0:c>
      <ns0:c r="C8" s="2" t="inlineStr">
        <ns0:is>
          <ns0:t>평택센터</ns0:t>
        </ns0:is>
      </ns0:c>
      <ns0:c r="D8" s="2" t="inlineStr">
        <ns0:is>
          <ns0:t>거래처05(가명)</ns0:t>
        </ns0:is>
      </ns0:c>
      <ns0:c r="E8" s="10" t="n">
        <ns0:v>3333</ns0:v>
      </ns0:c>
      <ns0:c r="F8" s="2" t="inlineStr">
        <ns0:is>
          <ns0:t>만원</ns0:t>
        </ns0:is>
      </ns0:c>
      <ns0:c r="G8" s="2" t="inlineStr">
        <ns0:is>
          <ns0:t>확정</ns0:t>
        </ns0:is>
      </ns0:c>
    </ns0:row>
    <ns0:row r="9">
      <ns0:c r="A9" s="2" t="inlineStr">
        <ns0:is>
          <ns0:t>매출-08-1-06</ns0:t>
        </ns0:is>
      </ns0:c>
      <ns0:c r="B9" s="2" t="inlineStr">
        <ns0:is>
          <ns0:t>2026-08</ns0:t>
        </ns0:is>
      </ns0:c>
      <ns0:c r="C9" s="2" t="inlineStr">
        <ns0:is>
          <ns0:t>평택센터</ns0:t>
        </ns0:is>
      </ns0:c>
      <ns0:c r="D9" s="2" t="inlineStr">
        <ns0:is>
          <ns0:t>거래처06(가명)</ns0:t>
        </ns0:is>
      </ns0:c>
      <ns0:c r="E9" s="10" t="n">
        <ns0:v>3333</ns0:v>
      </ns0:c>
      <ns0:c r="F9" s="2" t="inlineStr">
        <ns0:is>
          <ns0:t>만원</ns0:t>
        </ns0:is>
      </ns0:c>
      <ns0:c r="G9" s="2" t="inlineStr">
        <ns0:is>
          <ns0:t>확정</ns0:t>
        </ns0:is>
      </ns0:c>
    </ns0:row>
    <ns0:row r="10">
      <ns0:c r="A10" s="2" t="inlineStr">
        <ns0:is>
          <ns0:t>매출-08-1-07</ns0:t>
        </ns0:is>
      </ns0:c>
      <ns0:c r="B10" s="2" t="inlineStr">
        <ns0:is>
          <ns0:t>2026-08</ns0:t>
        </ns0:is>
      </ns0:c>
      <ns0:c r="C10" s="2" t="inlineStr">
        <ns0:is>
          <ns0:t>평택센터</ns0:t>
        </ns0:is>
      </ns0:c>
      <ns0:c r="D10" s="2" t="inlineStr">
        <ns0:is>
          <ns0:t>거래처07(가명)</ns0:t>
        </ns0:is>
      </ns0:c>
      <ns0:c r="E10" s="10" t="n">
        <ns0:v>3333</ns0:v>
      </ns0:c>
      <ns0:c r="F10" s="2" t="inlineStr">
        <ns0:is>
          <ns0:t>만원</ns0:t>
        </ns0:is>
      </ns0:c>
      <ns0:c r="G10" s="2" t="inlineStr">
        <ns0:is>
          <ns0:t>확정</ns0:t>
        </ns0:is>
      </ns0:c>
    </ns0:row>
    <ns0:row r="11">
      <ns0:c r="A11" s="2" t="inlineStr">
        <ns0:is>
          <ns0:t>매출-08-1-08</ns0:t>
        </ns0:is>
      </ns0:c>
      <ns0:c r="B11" s="2" t="inlineStr">
        <ns0:is>
          <ns0:t>2026-08</ns0:t>
        </ns0:is>
      </ns0:c>
      <ns0:c r="C11" s="2" t="inlineStr">
        <ns0:is>
          <ns0:t>평택센터</ns0:t>
        </ns0:is>
      </ns0:c>
      <ns0:c r="D11" s="2" t="inlineStr">
        <ns0:is>
          <ns0:t>거래처08(가명)</ns0:t>
        </ns0:is>
      </ns0:c>
      <ns0:c r="E11" s="10" t="n">
        <ns0:v>3333</ns0:v>
      </ns0:c>
      <ns0:c r="F11" s="2" t="inlineStr">
        <ns0:is>
          <ns0:t>만원</ns0:t>
        </ns0:is>
      </ns0:c>
      <ns0:c r="G11" s="2" t="inlineStr">
        <ns0:is>
          <ns0:t>확정</ns0:t>
        </ns0:is>
      </ns0:c>
    </ns0:row>
    <ns0:row r="12">
      <ns0:c r="A12" s="2" t="inlineStr">
        <ns0:is>
          <ns0:t>매출-08-1-09</ns0:t>
        </ns0:is>
      </ns0:c>
      <ns0:c r="B12" s="2" t="inlineStr">
        <ns0:is>
          <ns0:t>2026-08</ns0:t>
        </ns0:is>
      </ns0:c>
      <ns0:c r="C12" s="2" t="inlineStr">
        <ns0:is>
          <ns0:t>평택센터</ns0:t>
        </ns0:is>
      </ns0:c>
      <ns0:c r="D12" s="2" t="inlineStr">
        <ns0:is>
          <ns0:t>거래처09(가명)</ns0:t>
        </ns0:is>
      </ns0:c>
      <ns0:c r="E12" s="10" t="n">
        <ns0:v>3333</ns0:v>
      </ns0:c>
      <ns0:c r="F12" s="2" t="inlineStr">
        <ns0:is>
          <ns0:t>만원</ns0:t>
        </ns0:is>
      </ns0:c>
      <ns0:c r="G12" s="2" t="inlineStr">
        <ns0:is>
          <ns0:t>확정</ns0:t>
        </ns0:is>
      </ns0:c>
    </ns0:row>
    <ns0:row r="13">
      <ns0:c r="A13" s="2" t="inlineStr">
        <ns0:is>
          <ns0:t>매출-08-1-10</ns0:t>
        </ns0:is>
      </ns0:c>
      <ns0:c r="B13" s="2" t="inlineStr">
        <ns0:is>
          <ns0:t>2026-08</ns0:t>
        </ns0:is>
      </ns0:c>
      <ns0:c r="C13" s="2" t="inlineStr">
        <ns0:is>
          <ns0:t>평택센터</ns0:t>
        </ns0:is>
      </ns0:c>
      <ns0:c r="D13" s="2" t="inlineStr">
        <ns0:is>
          <ns0:t>거래처10(가명)</ns0:t>
        </ns0:is>
      </ns0:c>
      <ns0:c r="E13" s="10" t="n">
        <ns0:v>3333</ns0:v>
      </ns0:c>
      <ns0:c r="F13" s="2" t="inlineStr">
        <ns0:is>
          <ns0:t>만원</ns0:t>
        </ns0:is>
      </ns0:c>
      <ns0:c r="G13" s="2" t="inlineStr">
        <ns0:is>
          <ns0:t>확정</ns0:t>
        </ns0:is>
      </ns0:c>
    </ns0:row>
    <ns0:row r="14">
      <ns0:c r="A14" s="2" t="inlineStr">
        <ns0:is>
          <ns0:t>매출-08-1-11</ns0:t>
        </ns0:is>
      </ns0:c>
      <ns0:c r="B14" s="2" t="inlineStr">
        <ns0:is>
          <ns0:t>2026-08</ns0:t>
        </ns0:is>
      </ns0:c>
      <ns0:c r="C14" s="2" t="inlineStr">
        <ns0:is>
          <ns0:t>평택센터</ns0:t>
        </ns0:is>
      </ns0:c>
      <ns0:c r="D14" s="2" t="inlineStr">
        <ns0:is>
          <ns0:t>거래처11(가명)</ns0:t>
        </ns0:is>
      </ns0:c>
      <ns0:c r="E14" s="10" t="n">
        <ns0:v>3333</ns0:v>
      </ns0:c>
      <ns0:c r="F14" s="2" t="inlineStr">
        <ns0:is>
          <ns0:t>만원</ns0:t>
        </ns0:is>
      </ns0:c>
      <ns0:c r="G14" s="2" t="inlineStr">
        <ns0:is>
          <ns0:t>확정</ns0:t>
        </ns0:is>
      </ns0:c>
    </ns0:row>
    <ns0:row r="15">
      <ns0:c r="A15" s="2" t="inlineStr">
        <ns0:is>
          <ns0:t>매출-08-1-12</ns0:t>
        </ns0:is>
      </ns0:c>
      <ns0:c r="B15" s="2" t="inlineStr">
        <ns0:is>
          <ns0:t>2026-08</ns0:t>
        </ns0:is>
      </ns0:c>
      <ns0:c r="C15" s="2" t="inlineStr">
        <ns0:is>
          <ns0:t>평택센터</ns0:t>
        </ns0:is>
      </ns0:c>
      <ns0:c r="D15" s="2" t="inlineStr">
        <ns0:is>
          <ns0:t>거래처12(가명)</ns0:t>
        </ns0:is>
      </ns0:c>
      <ns0:c r="E15" s="10" t="n">
        <ns0:v>3337</ns0:v>
      </ns0:c>
      <ns0:c r="F15" s="2" t="inlineStr">
        <ns0:is>
          <ns0:t>만원</ns0:t>
        </ns0:is>
      </ns0:c>
      <ns0:c r="G15" s="2" t="inlineStr">
        <ns0:is>
          <ns0:t>확정</ns0:t>
        </ns0:is>
      </ns0:c>
    </ns0:row>
    <ns0:row r="16">
      <ns0:c r="A16" s="2" t="inlineStr">
        <ns0:is>
          <ns0:t>매출-08-2-01</ns0:t>
        </ns0:is>
      </ns0:c>
      <ns0:c r="B16" s="2" t="inlineStr">
        <ns0:is>
          <ns0:t>2026-08</ns0:t>
        </ns0:is>
      </ns0:c>
      <ns0:c r="C16" s="2" t="inlineStr">
        <ns0:is>
          <ns0:t>안성센터</ns0:t>
        </ns0:is>
      </ns0:c>
      <ns0:c r="D16" s="2" t="inlineStr">
        <ns0:is>
          <ns0:t>거래처01(가명)</ns0:t>
        </ns0:is>
      </ns0:c>
      <ns0:c r="E16" s="10" t="n">
        <ns0:v>1666</ns0:v>
      </ns0:c>
      <ns0:c r="F16" s="2" t="inlineStr">
        <ns0:is>
          <ns0:t>만원</ns0:t>
        </ns0:is>
      </ns0:c>
      <ns0:c r="G16" s="2" t="inlineStr">
        <ns0:is>
          <ns0:t>확정</ns0:t>
        </ns0:is>
      </ns0:c>
    </ns0:row>
    <ns0:row r="17">
      <ns0:c r="A17" s="2" t="inlineStr">
        <ns0:is>
          <ns0:t>매출-08-2-02</ns0:t>
        </ns0:is>
      </ns0:c>
      <ns0:c r="B17" s="2" t="inlineStr">
        <ns0:is>
          <ns0:t>2026-08</ns0:t>
        </ns0:is>
      </ns0:c>
      <ns0:c r="C17" s="2" t="inlineStr">
        <ns0:is>
          <ns0:t>안성센터</ns0:t>
        </ns0:is>
      </ns0:c>
      <ns0:c r="D17" s="2" t="inlineStr">
        <ns0:is>
          <ns0:t>거래처02(가명)</ns0:t>
        </ns0:is>
      </ns0:c>
      <ns0:c r="E17" s="10" t="n">
        <ns0:v>1666</ns0:v>
      </ns0:c>
      <ns0:c r="F17" s="2" t="inlineStr">
        <ns0:is>
          <ns0:t>만원</ns0:t>
        </ns0:is>
      </ns0:c>
      <ns0:c r="G17" s="2" t="inlineStr">
        <ns0:is>
          <ns0:t>확정</ns0:t>
        </ns0:is>
      </ns0:c>
    </ns0:row>
    <ns0:row r="18">
      <ns0:c r="A18" s="2" t="inlineStr">
        <ns0:is>
          <ns0:t>매출-08-2-03</ns0:t>
        </ns0:is>
      </ns0:c>
      <ns0:c r="B18" s="2" t="inlineStr">
        <ns0:is>
          <ns0:t>2026-08</ns0:t>
        </ns0:is>
      </ns0:c>
      <ns0:c r="C18" s="2" t="inlineStr">
        <ns0:is>
          <ns0:t>안성센터</ns0:t>
        </ns0:is>
      </ns0:c>
      <ns0:c r="D18" s="2" t="inlineStr">
        <ns0:is>
          <ns0:t>거래처03(가명)</ns0:t>
        </ns0:is>
      </ns0:c>
      <ns0:c r="E18" s="10" t="n">
        <ns0:v>1666</ns0:v>
      </ns0:c>
      <ns0:c r="F18" s="2" t="inlineStr">
        <ns0:is>
          <ns0:t>만원</ns0:t>
        </ns0:is>
      </ns0:c>
      <ns0:c r="G18" s="2" t="inlineStr">
        <ns0:is>
          <ns0:t>확정</ns0:t>
        </ns0:is>
      </ns0:c>
    </ns0:row>
    <ns0:row r="19">
      <ns0:c r="A19" s="2" t="inlineStr">
        <ns0:is>
          <ns0:t>매출-08-2-04</ns0:t>
        </ns0:is>
      </ns0:c>
      <ns0:c r="B19" s="2" t="inlineStr">
        <ns0:is>
          <ns0:t>2026-08</ns0:t>
        </ns0:is>
      </ns0:c>
      <ns0:c r="C19" s="2" t="inlineStr">
        <ns0:is>
          <ns0:t>안성센터</ns0:t>
        </ns0:is>
      </ns0:c>
      <ns0:c r="D19" s="2" t="inlineStr">
        <ns0:is>
          <ns0:t>거래처04(가명)</ns0:t>
        </ns0:is>
      </ns0:c>
      <ns0:c r="E19" s="10" t="n">
        <ns0:v>1666</ns0:v>
      </ns0:c>
      <ns0:c r="F19" s="2" t="inlineStr">
        <ns0:is>
          <ns0:t>만원</ns0:t>
        </ns0:is>
      </ns0:c>
      <ns0:c r="G19" s="2" t="inlineStr">
        <ns0:is>
          <ns0:t>확정</ns0:t>
        </ns0:is>
      </ns0:c>
    </ns0:row>
    <ns0:row r="20">
      <ns0:c r="A20" s="2" t="inlineStr">
        <ns0:is>
          <ns0:t>매출-08-2-05</ns0:t>
        </ns0:is>
      </ns0:c>
      <ns0:c r="B20" s="2" t="inlineStr">
        <ns0:is>
          <ns0:t>2026-08</ns0:t>
        </ns0:is>
      </ns0:c>
      <ns0:c r="C20" s="2" t="inlineStr">
        <ns0:is>
          <ns0:t>안성센터</ns0:t>
        </ns0:is>
      </ns0:c>
      <ns0:c r="D20" s="2" t="inlineStr">
        <ns0:is>
          <ns0:t>거래처05(가명)</ns0:t>
        </ns0:is>
      </ns0:c>
      <ns0:c r="E20" s="10" t="n">
        <ns0:v>1666</ns0:v>
      </ns0:c>
      <ns0:c r="F20" s="2" t="inlineStr">
        <ns0:is>
          <ns0:t>만원</ns0:t>
        </ns0:is>
      </ns0:c>
      <ns0:c r="G20" s="2" t="inlineStr">
        <ns0:is>
          <ns0:t>확정</ns0:t>
        </ns0:is>
      </ns0:c>
    </ns0:row>
    <ns0:row r="21">
      <ns0:c r="A21" s="2" t="inlineStr">
        <ns0:is>
          <ns0:t>매출-08-2-06</ns0:t>
        </ns0:is>
      </ns0:c>
      <ns0:c r="B21" s="2" t="inlineStr">
        <ns0:is>
          <ns0:t>2026-08</ns0:t>
        </ns0:is>
      </ns0:c>
      <ns0:c r="C21" s="2" t="inlineStr">
        <ns0:is>
          <ns0:t>안성센터</ns0:t>
        </ns0:is>
      </ns0:c>
      <ns0:c r="D21" s="2" t="inlineStr">
        <ns0:is>
          <ns0:t>거래처06(가명)</ns0:t>
        </ns0:is>
      </ns0:c>
      <ns0:c r="E21" s="10" t="n">
        <ns0:v>1666</ns0:v>
      </ns0:c>
      <ns0:c r="F21" s="2" t="inlineStr">
        <ns0:is>
          <ns0:t>만원</ns0:t>
        </ns0:is>
      </ns0:c>
      <ns0:c r="G21" s="2" t="inlineStr">
        <ns0:is>
          <ns0:t>확정</ns0:t>
        </ns0:is>
      </ns0:c>
    </ns0:row>
    <ns0:row r="22">
      <ns0:c r="A22" s="2" t="inlineStr">
        <ns0:is>
          <ns0:t>매출-08-2-07</ns0:t>
        </ns0:is>
      </ns0:c>
      <ns0:c r="B22" s="2" t="inlineStr">
        <ns0:is>
          <ns0:t>2026-08</ns0:t>
        </ns0:is>
      </ns0:c>
      <ns0:c r="C22" s="2" t="inlineStr">
        <ns0:is>
          <ns0:t>안성센터</ns0:t>
        </ns0:is>
      </ns0:c>
      <ns0:c r="D22" s="2" t="inlineStr">
        <ns0:is>
          <ns0:t>거래처07(가명)</ns0:t>
        </ns0:is>
      </ns0:c>
      <ns0:c r="E22" s="10" t="n">
        <ns0:v>1666</ns0:v>
      </ns0:c>
      <ns0:c r="F22" s="2" t="inlineStr">
        <ns0:is>
          <ns0:t>만원</ns0:t>
        </ns0:is>
      </ns0:c>
      <ns0:c r="G22" s="2" t="inlineStr">
        <ns0:is>
          <ns0:t>확정</ns0:t>
        </ns0:is>
      </ns0:c>
    </ns0:row>
    <ns0:row r="23">
      <ns0:c r="A23" s="2" t="inlineStr">
        <ns0:is>
          <ns0:t>매출-08-2-08</ns0:t>
        </ns0:is>
      </ns0:c>
      <ns0:c r="B23" s="2" t="inlineStr">
        <ns0:is>
          <ns0:t>2026-08</ns0:t>
        </ns0:is>
      </ns0:c>
      <ns0:c r="C23" s="2" t="inlineStr">
        <ns0:is>
          <ns0:t>안성센터</ns0:t>
        </ns0:is>
      </ns0:c>
      <ns0:c r="D23" s="2" t="inlineStr">
        <ns0:is>
          <ns0:t>거래처08(가명)</ns0:t>
        </ns0:is>
      </ns0:c>
      <ns0:c r="E23" s="10" t="n">
        <ns0:v>1666</ns0:v>
      </ns0:c>
      <ns0:c r="F23" s="2" t="inlineStr">
        <ns0:is>
          <ns0:t>만원</ns0:t>
        </ns0:is>
      </ns0:c>
      <ns0:c r="G23" s="2" t="inlineStr">
        <ns0:is>
          <ns0:t>확정</ns0:t>
        </ns0:is>
      </ns0:c>
    </ns0:row>
    <ns0:row r="24">
      <ns0:c r="A24" s="2" t="inlineStr">
        <ns0:is>
          <ns0:t>매출-08-2-09</ns0:t>
        </ns0:is>
      </ns0:c>
      <ns0:c r="B24" s="2" t="inlineStr">
        <ns0:is>
          <ns0:t>2026-08</ns0:t>
        </ns0:is>
      </ns0:c>
      <ns0:c r="C24" s="2" t="inlineStr">
        <ns0:is>
          <ns0:t>안성센터</ns0:t>
        </ns0:is>
      </ns0:c>
      <ns0:c r="D24" s="2" t="inlineStr">
        <ns0:is>
          <ns0:t>거래처09(가명)</ns0:t>
        </ns0:is>
      </ns0:c>
      <ns0:c r="E24" s="10" t="n">
        <ns0:v>1666</ns0:v>
      </ns0:c>
      <ns0:c r="F24" s="2" t="inlineStr">
        <ns0:is>
          <ns0:t>만원</ns0:t>
        </ns0:is>
      </ns0:c>
      <ns0:c r="G24" s="2" t="inlineStr">
        <ns0:is>
          <ns0:t>확정</ns0:t>
        </ns0:is>
      </ns0:c>
    </ns0:row>
    <ns0:row r="25">
      <ns0:c r="A25" s="2" t="inlineStr">
        <ns0:is>
          <ns0:t>매출-08-2-10</ns0:t>
        </ns0:is>
      </ns0:c>
      <ns0:c r="B25" s="2" t="inlineStr">
        <ns0:is>
          <ns0:t>2026-08</ns0:t>
        </ns0:is>
      </ns0:c>
      <ns0:c r="C25" s="2" t="inlineStr">
        <ns0:is>
          <ns0:t>안성센터</ns0:t>
        </ns0:is>
      </ns0:c>
      <ns0:c r="D25" s="2" t="inlineStr">
        <ns0:is>
          <ns0:t>거래처10(가명)</ns0:t>
        </ns0:is>
      </ns0:c>
      <ns0:c r="E25" s="10" t="n">
        <ns0:v>1666</ns0:v>
      </ns0:c>
      <ns0:c r="F25" s="2" t="inlineStr">
        <ns0:is>
          <ns0:t>만원</ns0:t>
        </ns0:is>
      </ns0:c>
      <ns0:c r="G25" s="2" t="inlineStr">
        <ns0:is>
          <ns0:t>확정</ns0:t>
        </ns0:is>
      </ns0:c>
    </ns0:row>
    <ns0:row r="26">
      <ns0:c r="A26" s="2" t="inlineStr">
        <ns0:is>
          <ns0:t>매출-08-2-11</ns0:t>
        </ns0:is>
      </ns0:c>
      <ns0:c r="B26" s="2" t="inlineStr">
        <ns0:is>
          <ns0:t>2026-08</ns0:t>
        </ns0:is>
      </ns0:c>
      <ns0:c r="C26" s="2" t="inlineStr">
        <ns0:is>
          <ns0:t>안성센터</ns0:t>
        </ns0:is>
      </ns0:c>
      <ns0:c r="D26" s="2" t="inlineStr">
        <ns0:is>
          <ns0:t>거래처11(가명)</ns0:t>
        </ns0:is>
      </ns0:c>
      <ns0:c r="E26" s="10" t="n">
        <ns0:v>1666</ns0:v>
      </ns0:c>
      <ns0:c r="F26" s="2" t="inlineStr">
        <ns0:is>
          <ns0:t>만원</ns0:t>
        </ns0:is>
      </ns0:c>
      <ns0:c r="G26" s="2" t="inlineStr">
        <ns0:is>
          <ns0:t>확정</ns0:t>
        </ns0:is>
      </ns0:c>
    </ns0:row>
    <ns0:row r="27">
      <ns0:c r="A27" s="2" t="inlineStr">
        <ns0:is>
          <ns0:t>매출-08-2-12</ns0:t>
        </ns0:is>
      </ns0:c>
      <ns0:c r="B27" s="2" t="inlineStr">
        <ns0:is>
          <ns0:t>2026-08</ns0:t>
        </ns0:is>
      </ns0:c>
      <ns0:c r="C27" s="2" t="inlineStr">
        <ns0:is>
          <ns0:t>안성센터</ns0:t>
        </ns0:is>
      </ns0:c>
      <ns0:c r="D27" s="2" t="inlineStr">
        <ns0:is>
          <ns0:t>거래처12(가명)</ns0:t>
        </ns0:is>
      </ns0:c>
      <ns0:c r="E27" s="10" t="n">
        <ns0:v>1674</ns0:v>
      </ns0:c>
      <ns0:c r="F27" s="2" t="inlineStr">
        <ns0:is>
          <ns0:t>만원</ns0:t>
        </ns0:is>
      </ns0:c>
      <ns0:c r="G27" s="2" t="inlineStr">
        <ns0:is>
          <ns0:t>확정</ns0:t>
        </ns0:is>
      </ns0:c>
    </ns0:row>
    <ns0:row r="28">
      <ns0:c r="A28" s="2" t="inlineStr">
        <ns0:is>
          <ns0:t>매출-09-1-01</ns0:t>
        </ns0:is>
      </ns0:c>
      <ns0:c r="B28" s="2" t="inlineStr">
        <ns0:is>
          <ns0:t>2026-09</ns0:t>
        </ns0:is>
      </ns0:c>
      <ns0:c r="C28" s="2" t="inlineStr">
        <ns0:is>
          <ns0:t>평택센터</ns0:t>
        </ns0:is>
      </ns0:c>
      <ns0:c r="D28" s="2" t="inlineStr">
        <ns0:is>
          <ns0:t>거래처01(가명)</ns0:t>
        </ns0:is>
      </ns0:c>
      <ns0:c r="E28" s="10" t="n">
        <ns0:v>3500</ns0:v>
      </ns0:c>
      <ns0:c r="F28" s="2" t="inlineStr">
        <ns0:is>
          <ns0:t>만원</ns0:t>
        </ns0:is>
      </ns0:c>
      <ns0:c r="G28" s="2" t="inlineStr">
        <ns0:is>
          <ns0:t>확정</ns0:t>
        </ns0:is>
      </ns0:c>
    </ns0:row>
    <ns0:row r="29">
      <ns0:c r="A29" s="2" t="inlineStr">
        <ns0:is>
          <ns0:t>매출-09-1-02</ns0:t>
        </ns0:is>
      </ns0:c>
      <ns0:c r="B29" s="2" t="inlineStr">
        <ns0:is>
          <ns0:t>2026-09</ns0:t>
        </ns0:is>
      </ns0:c>
      <ns0:c r="C29" s="2" t="inlineStr">
        <ns0:is>
          <ns0:t>평택센터</ns0:t>
        </ns0:is>
      </ns0:c>
      <ns0:c r="D29" s="2" t="inlineStr">
        <ns0:is>
          <ns0:t>거래처02(가명)</ns0:t>
        </ns0:is>
      </ns0:c>
      <ns0:c r="E29" s="10" t="n">
        <ns0:v>3500</ns0:v>
      </ns0:c>
      <ns0:c r="F29" s="2" t="inlineStr">
        <ns0:is>
          <ns0:t>만원</ns0:t>
        </ns0:is>
      </ns0:c>
      <ns0:c r="G29" s="2" t="inlineStr">
        <ns0:is>
          <ns0:t>확정</ns0:t>
        </ns0:is>
      </ns0:c>
    </ns0:row>
    <ns0:row r="30">
      <ns0:c r="A30" s="2" t="inlineStr">
        <ns0:is>
          <ns0:t>매출-09-1-03</ns0:t>
        </ns0:is>
      </ns0:c>
      <ns0:c r="B30" s="2" t="inlineStr">
        <ns0:is>
          <ns0:t>2026-09</ns0:t>
        </ns0:is>
      </ns0:c>
      <ns0:c r="C30" s="2" t="inlineStr">
        <ns0:is>
          <ns0:t>평택센터</ns0:t>
        </ns0:is>
      </ns0:c>
      <ns0:c r="D30" s="2" t="inlineStr">
        <ns0:is>
          <ns0:t>거래처03(가명)</ns0:t>
        </ns0:is>
      </ns0:c>
      <ns0:c r="E30" s="10" t="n">
        <ns0:v>3500</ns0:v>
      </ns0:c>
      <ns0:c r="F30" s="2" t="inlineStr">
        <ns0:is>
          <ns0:t>만원</ns0:t>
        </ns0:is>
      </ns0:c>
      <ns0:c r="G30" s="2" t="inlineStr">
        <ns0:is>
          <ns0:t>확정</ns0:t>
        </ns0:is>
      </ns0:c>
    </ns0:row>
    <ns0:row r="31">
      <ns0:c r="A31" s="2" t="inlineStr">
        <ns0:is>
          <ns0:t>매출-09-1-04</ns0:t>
        </ns0:is>
      </ns0:c>
      <ns0:c r="B31" s="2" t="inlineStr">
        <ns0:is>
          <ns0:t>2026-09</ns0:t>
        </ns0:is>
      </ns0:c>
      <ns0:c r="C31" s="2" t="inlineStr">
        <ns0:is>
          <ns0:t>평택센터</ns0:t>
        </ns0:is>
      </ns0:c>
      <ns0:c r="D31" s="2" t="inlineStr">
        <ns0:is>
          <ns0:t>거래처04(가명)</ns0:t>
        </ns0:is>
      </ns0:c>
      <ns0:c r="E31" s="10" t="n">
        <ns0:v>3500</ns0:v>
      </ns0:c>
      <ns0:c r="F31" s="2" t="inlineStr">
        <ns0:is>
          <ns0:t>만원</ns0:t>
        </ns0:is>
      </ns0:c>
      <ns0:c r="G31" s="2" t="inlineStr">
        <ns0:is>
          <ns0:t>확정</ns0:t>
        </ns0:is>
      </ns0:c>
    </ns0:row>
    <ns0:row r="32">
      <ns0:c r="A32" s="2" t="inlineStr">
        <ns0:is>
          <ns0:t>매출-09-1-05</ns0:t>
        </ns0:is>
      </ns0:c>
      <ns0:c r="B32" s="2" t="inlineStr">
        <ns0:is>
          <ns0:t>2026-09</ns0:t>
        </ns0:is>
      </ns0:c>
      <ns0:c r="C32" s="2" t="inlineStr">
        <ns0:is>
          <ns0:t>평택센터</ns0:t>
        </ns0:is>
      </ns0:c>
      <ns0:c r="D32" s="2" t="inlineStr">
        <ns0:is>
          <ns0:t>거래처05(가명)</ns0:t>
        </ns0:is>
      </ns0:c>
      <ns0:c r="E32" s="10" t="n">
        <ns0:v>3500</ns0:v>
      </ns0:c>
      <ns0:c r="F32" s="2" t="inlineStr">
        <ns0:is>
          <ns0:t>만원</ns0:t>
        </ns0:is>
      </ns0:c>
      <ns0:c r="G32" s="2" t="inlineStr">
        <ns0:is>
          <ns0:t>확정</ns0:t>
        </ns0:is>
      </ns0:c>
    </ns0:row>
    <ns0:row r="33">
      <ns0:c r="A33" s="2" t="inlineStr">
        <ns0:is>
          <ns0:t>매출-09-1-06</ns0:t>
        </ns0:is>
      </ns0:c>
      <ns0:c r="B33" s="2" t="inlineStr">
        <ns0:is>
          <ns0:t>2026-09</ns0:t>
        </ns0:is>
      </ns0:c>
      <ns0:c r="C33" s="2" t="inlineStr">
        <ns0:is>
          <ns0:t>평택센터</ns0:t>
        </ns0:is>
      </ns0:c>
      <ns0:c r="D33" s="2" t="inlineStr">
        <ns0:is>
          <ns0:t>거래처06(가명)</ns0:t>
        </ns0:is>
      </ns0:c>
      <ns0:c r="E33" s="10" t="n">
        <ns0:v>3500</ns0:v>
      </ns0:c>
      <ns0:c r="F33" s="2" t="inlineStr">
        <ns0:is>
          <ns0:t>만원</ns0:t>
        </ns0:is>
      </ns0:c>
      <ns0:c r="G33" s="2" t="inlineStr">
        <ns0:is>
          <ns0:t>확정</ns0:t>
        </ns0:is>
      </ns0:c>
    </ns0:row>
    <ns0:row r="34">
      <ns0:c r="A34" s="2" t="inlineStr">
        <ns0:is>
          <ns0:t>매출-09-1-07</ns0:t>
        </ns0:is>
      </ns0:c>
      <ns0:c r="B34" s="2" t="inlineStr">
        <ns0:is>
          <ns0:t>2026-09</ns0:t>
        </ns0:is>
      </ns0:c>
      <ns0:c r="C34" s="2" t="inlineStr">
        <ns0:is>
          <ns0:t>평택센터</ns0:t>
        </ns0:is>
      </ns0:c>
      <ns0:c r="D34" s="2" t="inlineStr">
        <ns0:is>
          <ns0:t>거래처07(가명)</ns0:t>
        </ns0:is>
      </ns0:c>
      <ns0:c r="E34" s="10" t="n">
        <ns0:v>3500</ns0:v>
      </ns0:c>
      <ns0:c r="F34" s="2" t="inlineStr">
        <ns0:is>
          <ns0:t>만원</ns0:t>
        </ns0:is>
      </ns0:c>
      <ns0:c r="G34" s="2" t="inlineStr">
        <ns0:is>
          <ns0:t>확정</ns0:t>
        </ns0:is>
      </ns0:c>
    </ns0:row>
    <ns0:row r="35">
      <ns0:c r="A35" s="2" t="inlineStr">
        <ns0:is>
          <ns0:t>매출-09-1-08</ns0:t>
        </ns0:is>
      </ns0:c>
      <ns0:c r="B35" s="2" t="inlineStr">
        <ns0:is>
          <ns0:t>2026-09</ns0:t>
        </ns0:is>
      </ns0:c>
      <ns0:c r="C35" s="2" t="inlineStr">
        <ns0:is>
          <ns0:t>평택센터</ns0:t>
        </ns0:is>
      </ns0:c>
      <ns0:c r="D35" s="2" t="inlineStr">
        <ns0:is>
          <ns0:t>거래처08(가명)</ns0:t>
        </ns0:is>
      </ns0:c>
      <ns0:c r="E35" s="10" t="n">
        <ns0:v>3500</ns0:v>
      </ns0:c>
      <ns0:c r="F35" s="2" t="inlineStr">
        <ns0:is>
          <ns0:t>만원</ns0:t>
        </ns0:is>
      </ns0:c>
      <ns0:c r="G35" s="2" t="inlineStr">
        <ns0:is>
          <ns0:t>확정</ns0:t>
        </ns0:is>
      </ns0:c>
    </ns0:row>
    <ns0:row r="36">
      <ns0:c r="A36" s="2" t="inlineStr">
        <ns0:is>
          <ns0:t>매출-09-1-09</ns0:t>
        </ns0:is>
      </ns0:c>
      <ns0:c r="B36" s="2" t="inlineStr">
        <ns0:is>
          <ns0:t>2026-09</ns0:t>
        </ns0:is>
      </ns0:c>
      <ns0:c r="C36" s="2" t="inlineStr">
        <ns0:is>
          <ns0:t>평택센터</ns0:t>
        </ns0:is>
      </ns0:c>
      <ns0:c r="D36" s="2" t="inlineStr">
        <ns0:is>
          <ns0:t>거래처09(가명)</ns0:t>
        </ns0:is>
      </ns0:c>
      <ns0:c r="E36" s="10" t="n">
        <ns0:v>3500</ns0:v>
      </ns0:c>
      <ns0:c r="F36" s="2" t="inlineStr">
        <ns0:is>
          <ns0:t>만원</ns0:t>
        </ns0:is>
      </ns0:c>
      <ns0:c r="G36" s="2" t="inlineStr">
        <ns0:is>
          <ns0:t>확정</ns0:t>
        </ns0:is>
      </ns0:c>
    </ns0:row>
    <ns0:row r="37">
      <ns0:c r="A37" s="2" t="inlineStr">
        <ns0:is>
          <ns0:t>매출-09-1-10</ns0:t>
        </ns0:is>
      </ns0:c>
      <ns0:c r="B37" s="2" t="inlineStr">
        <ns0:is>
          <ns0:t>2026-09</ns0:t>
        </ns0:is>
      </ns0:c>
      <ns0:c r="C37" s="2" t="inlineStr">
        <ns0:is>
          <ns0:t>평택센터</ns0:t>
        </ns0:is>
      </ns0:c>
      <ns0:c r="D37" s="2" t="inlineStr">
        <ns0:is>
          <ns0:t>거래처10(가명)</ns0:t>
        </ns0:is>
      </ns0:c>
      <ns0:c r="E37" s="10" t="n">
        <ns0:v>3500</ns0:v>
      </ns0:c>
      <ns0:c r="F37" s="2" t="inlineStr">
        <ns0:is>
          <ns0:t>만원</ns0:t>
        </ns0:is>
      </ns0:c>
      <ns0:c r="G37" s="2" t="inlineStr">
        <ns0:is>
          <ns0:t>확정</ns0:t>
        </ns0:is>
      </ns0:c>
    </ns0:row>
    <ns0:row r="38">
      <ns0:c r="A38" s="2" t="inlineStr">
        <ns0:is>
          <ns0:t>매출-09-1-11</ns0:t>
        </ns0:is>
      </ns0:c>
      <ns0:c r="B38" s="2" t="inlineStr">
        <ns0:is>
          <ns0:t>2026-09</ns0:t>
        </ns0:is>
      </ns0:c>
      <ns0:c r="C38" s="2" t="inlineStr">
        <ns0:is>
          <ns0:t>평택센터</ns0:t>
        </ns0:is>
      </ns0:c>
      <ns0:c r="D38" s="2" t="inlineStr">
        <ns0:is>
          <ns0:t>거래처11(가명)</ns0:t>
        </ns0:is>
      </ns0:c>
      <ns0:c r="E38" s="10" t="n">
        <ns0:v>3500</ns0:v>
      </ns0:c>
      <ns0:c r="F38" s="2" t="inlineStr">
        <ns0:is>
          <ns0:t>만원</ns0:t>
        </ns0:is>
      </ns0:c>
      <ns0:c r="G38" s="2" t="inlineStr">
        <ns0:is>
          <ns0:t>확정</ns0:t>
        </ns0:is>
      </ns0:c>
    </ns0:row>
    <ns0:row r="39">
      <ns0:c r="A39" s="2" t="inlineStr">
        <ns0:is>
          <ns0:t>매출-09-1-12</ns0:t>
        </ns0:is>
      </ns0:c>
      <ns0:c r="B39" s="2" t="inlineStr">
        <ns0:is>
          <ns0:t>2026-09</ns0:t>
        </ns0:is>
      </ns0:c>
      <ns0:c r="C39" s="2" t="inlineStr">
        <ns0:is>
          <ns0:t>평택센터</ns0:t>
        </ns0:is>
      </ns0:c>
      <ns0:c r="D39" s="2" t="inlineStr">
        <ns0:is>
          <ns0:t>거래처12(가명)</ns0:t>
        </ns0:is>
      </ns0:c>
      <ns0:c r="E39" s="10" t="n">
        <ns0:v>3500</ns0:v>
      </ns0:c>
      <ns0:c r="F39" s="2" t="inlineStr">
        <ns0:is>
          <ns0:t>만원</ns0:t>
        </ns0:is>
      </ns0:c>
      <ns0:c r="G39" s="2" t="inlineStr">
        <ns0:is>
          <ns0:t>확정</ns0:t>
        </ns0:is>
      </ns0:c>
    </ns0:row>
    <ns0:row r="40">
      <ns0:c r="A40" s="2" t="inlineStr">
        <ns0:is>
          <ns0:t>매출-09-2-01</ns0:t>
        </ns0:is>
      </ns0:c>
      <ns0:c r="B40" s="2" t="inlineStr">
        <ns0:is>
          <ns0:t>2026-09</ns0:t>
        </ns0:is>
      </ns0:c>
      <ns0:c r="C40" s="2" t="inlineStr">
        <ns0:is>
          <ns0:t>안성센터</ns0:t>
        </ns0:is>
      </ns0:c>
      <ns0:c r="D40" s="2" t="inlineStr">
        <ns0:is>
          <ns0:t>거래처01(가명)</ns0:t>
        </ns0:is>
      </ns0:c>
      <ns0:c r="E40" s="10" t="n">
        <ns0:v>2333</ns0:v>
      </ns0:c>
      <ns0:c r="F40" s="2" t="inlineStr">
        <ns0:is>
          <ns0:t>만원</ns0:t>
        </ns0:is>
      </ns0:c>
      <ns0:c r="G40" s="2" t="inlineStr">
        <ns0:is>
          <ns0:t>확정</ns0:t>
        </ns0:is>
      </ns0:c>
    </ns0:row>
    <ns0:row r="41">
      <ns0:c r="A41" s="2" t="inlineStr">
        <ns0:is>
          <ns0:t>매출-09-2-02</ns0:t>
        </ns0:is>
      </ns0:c>
      <ns0:c r="B41" s="2" t="inlineStr">
        <ns0:is>
          <ns0:t>2026-09</ns0:t>
        </ns0:is>
      </ns0:c>
      <ns0:c r="C41" s="2" t="inlineStr">
        <ns0:is>
          <ns0:t>안성센터</ns0:t>
        </ns0:is>
      </ns0:c>
      <ns0:c r="D41" s="2" t="inlineStr">
        <ns0:is>
          <ns0:t>거래처02(가명)</ns0:t>
        </ns0:is>
      </ns0:c>
      <ns0:c r="E41" s="10" t="n">
        <ns0:v>2333</ns0:v>
      </ns0:c>
      <ns0:c r="F41" s="2" t="inlineStr">
        <ns0:is>
          <ns0:t>만원</ns0:t>
        </ns0:is>
      </ns0:c>
      <ns0:c r="G41" s="2" t="inlineStr">
        <ns0:is>
          <ns0:t>확정</ns0:t>
        </ns0:is>
      </ns0:c>
    </ns0:row>
    <ns0:row r="42">
      <ns0:c r="A42" s="2" t="inlineStr">
        <ns0:is>
          <ns0:t>매출-09-2-03</ns0:t>
        </ns0:is>
      </ns0:c>
      <ns0:c r="B42" s="2" t="inlineStr">
        <ns0:is>
          <ns0:t>2026-09</ns0:t>
        </ns0:is>
      </ns0:c>
      <ns0:c r="C42" s="2" t="inlineStr">
        <ns0:is>
          <ns0:t>안성센터</ns0:t>
        </ns0:is>
      </ns0:c>
      <ns0:c r="D42" s="2" t="inlineStr">
        <ns0:is>
          <ns0:t>거래처03(가명)</ns0:t>
        </ns0:is>
      </ns0:c>
      <ns0:c r="E42" s="10" t="n">
        <ns0:v>2333</ns0:v>
      </ns0:c>
      <ns0:c r="F42" s="2" t="inlineStr">
        <ns0:is>
          <ns0:t>만원</ns0:t>
        </ns0:is>
      </ns0:c>
      <ns0:c r="G42" s="2" t="inlineStr">
        <ns0:is>
          <ns0:t>확정</ns0:t>
        </ns0:is>
      </ns0:c>
    </ns0:row>
    <ns0:row r="43">
      <ns0:c r="A43" s="2" t="inlineStr">
        <ns0:is>
          <ns0:t>매출-09-2-04</ns0:t>
        </ns0:is>
      </ns0:c>
      <ns0:c r="B43" s="2" t="inlineStr">
        <ns0:is>
          <ns0:t>2026-09</ns0:t>
        </ns0:is>
      </ns0:c>
      <ns0:c r="C43" s="2" t="inlineStr">
        <ns0:is>
          <ns0:t>안성센터</ns0:t>
        </ns0:is>
      </ns0:c>
      <ns0:c r="D43" s="2" t="inlineStr">
        <ns0:is>
          <ns0:t>거래처04(가명)</ns0:t>
        </ns0:is>
      </ns0:c>
      <ns0:c r="E43" s="10" t="n">
        <ns0:v>2333</ns0:v>
      </ns0:c>
      <ns0:c r="F43" s="2" t="inlineStr">
        <ns0:is>
          <ns0:t>만원</ns0:t>
        </ns0:is>
      </ns0:c>
      <ns0:c r="G43" s="2" t="inlineStr">
        <ns0:is>
          <ns0:t>확정</ns0:t>
        </ns0:is>
      </ns0:c>
    </ns0:row>
    <ns0:row r="44">
      <ns0:c r="A44" s="2" t="inlineStr">
        <ns0:is>
          <ns0:t>매출-09-2-05</ns0:t>
        </ns0:is>
      </ns0:c>
      <ns0:c r="B44" s="2" t="inlineStr">
        <ns0:is>
          <ns0:t>2026-09</ns0:t>
        </ns0:is>
      </ns0:c>
      <ns0:c r="C44" s="2" t="inlineStr">
        <ns0:is>
          <ns0:t>안성센터</ns0:t>
        </ns0:is>
      </ns0:c>
      <ns0:c r="D44" s="2" t="inlineStr">
        <ns0:is>
          <ns0:t>거래처05(가명)</ns0:t>
        </ns0:is>
      </ns0:c>
      <ns0:c r="E44" s="10" t="n">
        <ns0:v>2333</ns0:v>
      </ns0:c>
      <ns0:c r="F44" s="2" t="inlineStr">
        <ns0:is>
          <ns0:t>만원</ns0:t>
        </ns0:is>
      </ns0:c>
      <ns0:c r="G44" s="2" t="inlineStr">
        <ns0:is>
          <ns0:t>확정</ns0:t>
        </ns0:is>
      </ns0:c>
    </ns0:row>
    <ns0:row r="45">
      <ns0:c r="A45" s="2" t="inlineStr">
        <ns0:is>
          <ns0:t>매출-09-2-06</ns0:t>
        </ns0:is>
      </ns0:c>
      <ns0:c r="B45" s="2" t="inlineStr">
        <ns0:is>
          <ns0:t>2026-09</ns0:t>
        </ns0:is>
      </ns0:c>
      <ns0:c r="C45" s="2" t="inlineStr">
        <ns0:is>
          <ns0:t>안성센터</ns0:t>
        </ns0:is>
      </ns0:c>
      <ns0:c r="D45" s="2" t="inlineStr">
        <ns0:is>
          <ns0:t>거래처06(가명)</ns0:t>
        </ns0:is>
      </ns0:c>
      <ns0:c r="E45" s="10" t="n">
        <ns0:v>2333</ns0:v>
      </ns0:c>
      <ns0:c r="F45" s="2" t="inlineStr">
        <ns0:is>
          <ns0:t>만원</ns0:t>
        </ns0:is>
      </ns0:c>
      <ns0:c r="G45" s="2" t="inlineStr">
        <ns0:is>
          <ns0:t>확정</ns0:t>
        </ns0:is>
      </ns0:c>
    </ns0:row>
    <ns0:row r="46">
      <ns0:c r="A46" s="2" t="inlineStr">
        <ns0:is>
          <ns0:t>매출-09-2-07</ns0:t>
        </ns0:is>
      </ns0:c>
      <ns0:c r="B46" s="2" t="inlineStr">
        <ns0:is>
          <ns0:t>2026-09</ns0:t>
        </ns0:is>
      </ns0:c>
      <ns0:c r="C46" s="2" t="inlineStr">
        <ns0:is>
          <ns0:t>안성센터</ns0:t>
        </ns0:is>
      </ns0:c>
      <ns0:c r="D46" s="2" t="inlineStr">
        <ns0:is>
          <ns0:t>거래처07(가명)</ns0:t>
        </ns0:is>
      </ns0:c>
      <ns0:c r="E46" s="10" t="n">
        <ns0:v>2333</ns0:v>
      </ns0:c>
      <ns0:c r="F46" s="2" t="inlineStr">
        <ns0:is>
          <ns0:t>만원</ns0:t>
        </ns0:is>
      </ns0:c>
      <ns0:c r="G46" s="2" t="inlineStr">
        <ns0:is>
          <ns0:t>확정</ns0:t>
        </ns0:is>
      </ns0:c>
    </ns0:row>
    <ns0:row r="47">
      <ns0:c r="A47" s="2" t="inlineStr">
        <ns0:is>
          <ns0:t>매출-09-2-08</ns0:t>
        </ns0:is>
      </ns0:c>
      <ns0:c r="B47" s="2" t="inlineStr">
        <ns0:is>
          <ns0:t>2026-09</ns0:t>
        </ns0:is>
      </ns0:c>
      <ns0:c r="C47" s="2" t="inlineStr">
        <ns0:is>
          <ns0:t>안성센터</ns0:t>
        </ns0:is>
      </ns0:c>
      <ns0:c r="D47" s="2" t="inlineStr">
        <ns0:is>
          <ns0:t>거래처08(가명)</ns0:t>
        </ns0:is>
      </ns0:c>
      <ns0:c r="E47" s="10" t="n">
        <ns0:v>2333</ns0:v>
      </ns0:c>
      <ns0:c r="F47" s="2" t="inlineStr">
        <ns0:is>
          <ns0:t>만원</ns0:t>
        </ns0:is>
      </ns0:c>
      <ns0:c r="G47" s="2" t="inlineStr">
        <ns0:is>
          <ns0:t>확정</ns0:t>
        </ns0:is>
      </ns0:c>
    </ns0:row>
    <ns0:row r="48">
      <ns0:c r="A48" s="2" t="inlineStr">
        <ns0:is>
          <ns0:t>매출-09-2-09</ns0:t>
        </ns0:is>
      </ns0:c>
      <ns0:c r="B48" s="2" t="inlineStr">
        <ns0:is>
          <ns0:t>2026-09</ns0:t>
        </ns0:is>
      </ns0:c>
      <ns0:c r="C48" s="2" t="inlineStr">
        <ns0:is>
          <ns0:t>안성센터</ns0:t>
        </ns0:is>
      </ns0:c>
      <ns0:c r="D48" s="2" t="inlineStr">
        <ns0:is>
          <ns0:t>거래처09(가명)</ns0:t>
        </ns0:is>
      </ns0:c>
      <ns0:c r="E48" s="10" t="n">
        <ns0:v>2333</ns0:v>
      </ns0:c>
      <ns0:c r="F48" s="2" t="inlineStr">
        <ns0:is>
          <ns0:t>만원</ns0:t>
        </ns0:is>
      </ns0:c>
      <ns0:c r="G48" s="2" t="inlineStr">
        <ns0:is>
          <ns0:t>확정</ns0:t>
        </ns0:is>
      </ns0:c>
    </ns0:row>
    <ns0:row r="49">
      <ns0:c r="A49" s="2" t="inlineStr">
        <ns0:is>
          <ns0:t>매출-09-2-10</ns0:t>
        </ns0:is>
      </ns0:c>
      <ns0:c r="B49" s="2" t="inlineStr">
        <ns0:is>
          <ns0:t>2026-09</ns0:t>
        </ns0:is>
      </ns0:c>
      <ns0:c r="C49" s="2" t="inlineStr">
        <ns0:is>
          <ns0:t>안성센터</ns0:t>
        </ns0:is>
      </ns0:c>
      <ns0:c r="D49" s="2" t="inlineStr">
        <ns0:is>
          <ns0:t>거래처10(가명)</ns0:t>
        </ns0:is>
      </ns0:c>
      <ns0:c r="E49" s="10" t="n">
        <ns0:v>2333</ns0:v>
      </ns0:c>
      <ns0:c r="F49" s="2" t="inlineStr">
        <ns0:is>
          <ns0:t>만원</ns0:t>
        </ns0:is>
      </ns0:c>
      <ns0:c r="G49" s="2" t="inlineStr">
        <ns0:is>
          <ns0:t>확정</ns0:t>
        </ns0:is>
      </ns0:c>
    </ns0:row>
    <ns0:row r="50">
      <ns0:c r="A50" s="2" t="inlineStr">
        <ns0:is>
          <ns0:t>매출-09-2-11</ns0:t>
        </ns0:is>
      </ns0:c>
      <ns0:c r="B50" s="2" t="inlineStr">
        <ns0:is>
          <ns0:t>2026-09</ns0:t>
        </ns0:is>
      </ns0:c>
      <ns0:c r="C50" s="2" t="inlineStr">
        <ns0:is>
          <ns0:t>안성센터</ns0:t>
        </ns0:is>
      </ns0:c>
      <ns0:c r="D50" s="2" t="inlineStr">
        <ns0:is>
          <ns0:t>거래처11(가명)</ns0:t>
        </ns0:is>
      </ns0:c>
      <ns0:c r="E50" s="10" t="n">
        <ns0:v>2333</ns0:v>
      </ns0:c>
      <ns0:c r="F50" s="2" t="inlineStr">
        <ns0:is>
          <ns0:t>만원</ns0:t>
        </ns0:is>
      </ns0:c>
      <ns0:c r="G50" s="2" t="inlineStr">
        <ns0:is>
          <ns0:t>확정</ns0:t>
        </ns0:is>
      </ns0:c>
    </ns0:row>
    <ns0:row r="51">
      <ns0:c r="A51" s="2" t="inlineStr">
        <ns0:is>
          <ns0:t>매출-09-2-12</ns0:t>
        </ns0:is>
      </ns0:c>
      <ns0:c r="B51" s="2" t="inlineStr">
        <ns0:is>
          <ns0:t>2026-09</ns0:t>
        </ns0:is>
      </ns0:c>
      <ns0:c r="C51" s="2" t="inlineStr">
        <ns0:is>
          <ns0:t>안성센터</ns0:t>
        </ns0:is>
      </ns0:c>
      <ns0:c r="D51" s="2" t="inlineStr">
        <ns0:is>
          <ns0:t>거래처12(가명)</ns0:t>
        </ns0:is>
      </ns0:c>
      <ns0:c r="E51" s="10" t="n">
        <ns0:v>2337</ns0:v>
      </ns0:c>
      <ns0:c r="F51" s="2" t="inlineStr">
        <ns0:is>
          <ns0:t>만원</ns0:t>
        </ns0:is>
      </ns0:c>
      <ns0:c r="G51" s="2" t="inlineStr">
        <ns0:is>
          <ns0:t>확정</ns0:t>
        </ns0:is>
      </ns0:c>
    </ns0:row>
    <ns0:row r="52">
      <ns0:c r="A52" s="2" t="inlineStr">
        <ns0:is>
          <ns0:t>매출-10-1-01</ns0:t>
        </ns0:is>
      </ns0:c>
      <ns0:c r="B52" s="2" t="inlineStr">
        <ns0:is>
          <ns0:t>2026-10</ns0:t>
        </ns0:is>
      </ns0:c>
      <ns0:c r="C52" s="2" t="inlineStr">
        <ns0:is>
          <ns0:t>평택센터</ns0:t>
        </ns0:is>
      </ns0:c>
      <ns0:c r="D52" s="2" t="inlineStr">
        <ns0:is>
          <ns0:t>거래처01(가명)</ns0:t>
        </ns0:is>
      </ns0:c>
      <ns0:c r="E52" s="10" t="n">
        <ns0:v>4000</ns0:v>
      </ns0:c>
      <ns0:c r="F52" s="2" t="inlineStr">
        <ns0:is>
          <ns0:t>만원</ns0:t>
        </ns0:is>
      </ns0:c>
      <ns0:c r="G52" s="2" t="inlineStr">
        <ns0:is>
          <ns0:t>확정</ns0:t>
        </ns0:is>
      </ns0:c>
    </ns0:row>
    <ns0:row r="53">
      <ns0:c r="A53" s="2" t="inlineStr">
        <ns0:is>
          <ns0:t>매출-10-1-02</ns0:t>
        </ns0:is>
      </ns0:c>
      <ns0:c r="B53" s="2" t="inlineStr">
        <ns0:is>
          <ns0:t>2026-10</ns0:t>
        </ns0:is>
      </ns0:c>
      <ns0:c r="C53" s="2" t="inlineStr">
        <ns0:is>
          <ns0:t>평택센터</ns0:t>
        </ns0:is>
      </ns0:c>
      <ns0:c r="D53" s="2" t="inlineStr">
        <ns0:is>
          <ns0:t>거래처02(가명)</ns0:t>
        </ns0:is>
      </ns0:c>
      <ns0:c r="E53" s="10" t="n">
        <ns0:v>4000</ns0:v>
      </ns0:c>
      <ns0:c r="F53" s="2" t="inlineStr">
        <ns0:is>
          <ns0:t>만원</ns0:t>
        </ns0:is>
      </ns0:c>
      <ns0:c r="G53" s="2" t="inlineStr">
        <ns0:is>
          <ns0:t>확정</ns0:t>
        </ns0:is>
      </ns0:c>
    </ns0:row>
    <ns0:row r="54">
      <ns0:c r="A54" s="2" t="inlineStr">
        <ns0:is>
          <ns0:t>매출-10-1-03</ns0:t>
        </ns0:is>
      </ns0:c>
      <ns0:c r="B54" s="2" t="inlineStr">
        <ns0:is>
          <ns0:t>2026-10</ns0:t>
        </ns0:is>
      </ns0:c>
      <ns0:c r="C54" s="2" t="inlineStr">
        <ns0:is>
          <ns0:t>평택센터</ns0:t>
        </ns0:is>
      </ns0:c>
      <ns0:c r="D54" s="2" t="inlineStr">
        <ns0:is>
          <ns0:t>거래처03(가명)</ns0:t>
        </ns0:is>
      </ns0:c>
      <ns0:c r="E54" s="10" t="n">
        <ns0:v>4000</ns0:v>
      </ns0:c>
      <ns0:c r="F54" s="2" t="inlineStr">
        <ns0:is>
          <ns0:t>만원</ns0:t>
        </ns0:is>
      </ns0:c>
      <ns0:c r="G54" s="2" t="inlineStr">
        <ns0:is>
          <ns0:t>확정</ns0:t>
        </ns0:is>
      </ns0:c>
    </ns0:row>
    <ns0:row r="55">
      <ns0:c r="A55" s="2" t="inlineStr">
        <ns0:is>
          <ns0:t>매출-10-1-04</ns0:t>
        </ns0:is>
      </ns0:c>
      <ns0:c r="B55" s="2" t="inlineStr">
        <ns0:is>
          <ns0:t>2026-10</ns0:t>
        </ns0:is>
      </ns0:c>
      <ns0:c r="C55" s="2" t="inlineStr">
        <ns0:is>
          <ns0:t>평택센터</ns0:t>
        </ns0:is>
      </ns0:c>
      <ns0:c r="D55" s="2" t="inlineStr">
        <ns0:is>
          <ns0:t>거래처04(가명)</ns0:t>
        </ns0:is>
      </ns0:c>
      <ns0:c r="E55" s="10" t="n">
        <ns0:v>4000</ns0:v>
      </ns0:c>
      <ns0:c r="F55" s="2" t="inlineStr">
        <ns0:is>
          <ns0:t>만원</ns0:t>
        </ns0:is>
      </ns0:c>
      <ns0:c r="G55" s="2" t="inlineStr">
        <ns0:is>
          <ns0:t>확정</ns0:t>
        </ns0:is>
      </ns0:c>
    </ns0:row>
    <ns0:row r="56">
      <ns0:c r="A56" s="2" t="inlineStr">
        <ns0:is>
          <ns0:t>매출-10-1-05</ns0:t>
        </ns0:is>
      </ns0:c>
      <ns0:c r="B56" s="2" t="inlineStr">
        <ns0:is>
          <ns0:t>2026-10</ns0:t>
        </ns0:is>
      </ns0:c>
      <ns0:c r="C56" s="2" t="inlineStr">
        <ns0:is>
          <ns0:t>평택센터</ns0:t>
        </ns0:is>
      </ns0:c>
      <ns0:c r="D56" s="2" t="inlineStr">
        <ns0:is>
          <ns0:t>거래처05(가명)</ns0:t>
        </ns0:is>
      </ns0:c>
      <ns0:c r="E56" s="10" t="n">
        <ns0:v>4000</ns0:v>
      </ns0:c>
      <ns0:c r="F56" s="2" t="inlineStr">
        <ns0:is>
          <ns0:t>만원</ns0:t>
        </ns0:is>
      </ns0:c>
      <ns0:c r="G56" s="2" t="inlineStr">
        <ns0:is>
          <ns0:t>확정</ns0:t>
        </ns0:is>
      </ns0:c>
    </ns0:row>
    <ns0:row r="57">
      <ns0:c r="A57" s="2" t="inlineStr">
        <ns0:is>
          <ns0:t>매출-10-1-06</ns0:t>
        </ns0:is>
      </ns0:c>
      <ns0:c r="B57" s="2" t="inlineStr">
        <ns0:is>
          <ns0:t>2026-10</ns0:t>
        </ns0:is>
      </ns0:c>
      <ns0:c r="C57" s="2" t="inlineStr">
        <ns0:is>
          <ns0:t>평택센터</ns0:t>
        </ns0:is>
      </ns0:c>
      <ns0:c r="D57" s="2" t="inlineStr">
        <ns0:is>
          <ns0:t>거래처06(가명)</ns0:t>
        </ns0:is>
      </ns0:c>
      <ns0:c r="E57" s="10" t="n">
        <ns0:v>4000</ns0:v>
      </ns0:c>
      <ns0:c r="F57" s="2" t="inlineStr">
        <ns0:is>
          <ns0:t>만원</ns0:t>
        </ns0:is>
      </ns0:c>
      <ns0:c r="G57" s="2" t="inlineStr">
        <ns0:is>
          <ns0:t>확정</ns0:t>
        </ns0:is>
      </ns0:c>
    </ns0:row>
    <ns0:row r="58">
      <ns0:c r="A58" s="2" t="inlineStr">
        <ns0:is>
          <ns0:t>매출-10-1-07</ns0:t>
        </ns0:is>
      </ns0:c>
      <ns0:c r="B58" s="2" t="inlineStr">
        <ns0:is>
          <ns0:t>2026-10</ns0:t>
        </ns0:is>
      </ns0:c>
      <ns0:c r="C58" s="2" t="inlineStr">
        <ns0:is>
          <ns0:t>평택센터</ns0:t>
        </ns0:is>
      </ns0:c>
      <ns0:c r="D58" s="2" t="inlineStr">
        <ns0:is>
          <ns0:t>거래처07(가명)</ns0:t>
        </ns0:is>
      </ns0:c>
      <ns0:c r="E58" s="10" t="n">
        <ns0:v>4000</ns0:v>
      </ns0:c>
      <ns0:c r="F58" s="2" t="inlineStr">
        <ns0:is>
          <ns0:t>만원</ns0:t>
        </ns0:is>
      </ns0:c>
      <ns0:c r="G58" s="2" t="inlineStr">
        <ns0:is>
          <ns0:t>확정</ns0:t>
        </ns0:is>
      </ns0:c>
    </ns0:row>
    <ns0:row r="59">
      <ns0:c r="A59" s="2" t="inlineStr">
        <ns0:is>
          <ns0:t>매출-10-1-08</ns0:t>
        </ns0:is>
      </ns0:c>
      <ns0:c r="B59" s="2" t="inlineStr">
        <ns0:is>
          <ns0:t>2026-10</ns0:t>
        </ns0:is>
      </ns0:c>
      <ns0:c r="C59" s="2" t="inlineStr">
        <ns0:is>
          <ns0:t>평택센터</ns0:t>
        </ns0:is>
      </ns0:c>
      <ns0:c r="D59" s="2" t="inlineStr">
        <ns0:is>
          <ns0:t>거래처08(가명)</ns0:t>
        </ns0:is>
      </ns0:c>
      <ns0:c r="E59" s="10" t="n">
        <ns0:v>4000</ns0:v>
      </ns0:c>
      <ns0:c r="F59" s="2" t="inlineStr">
        <ns0:is>
          <ns0:t>만원</ns0:t>
        </ns0:is>
      </ns0:c>
      <ns0:c r="G59" s="2" t="inlineStr">
        <ns0:is>
          <ns0:t>확정</ns0:t>
        </ns0:is>
      </ns0:c>
    </ns0:row>
    <ns0:row r="60">
      <ns0:c r="A60" s="2" t="inlineStr">
        <ns0:is>
          <ns0:t>매출-10-1-09</ns0:t>
        </ns0:is>
      </ns0:c>
      <ns0:c r="B60" s="2" t="inlineStr">
        <ns0:is>
          <ns0:t>2026-10</ns0:t>
        </ns0:is>
      </ns0:c>
      <ns0:c r="C60" s="2" t="inlineStr">
        <ns0:is>
          <ns0:t>평택센터</ns0:t>
        </ns0:is>
      </ns0:c>
      <ns0:c r="D60" s="2" t="inlineStr">
        <ns0:is>
          <ns0:t>거래처09(가명)</ns0:t>
        </ns0:is>
      </ns0:c>
      <ns0:c r="E60" s="10" t="n">
        <ns0:v>4000</ns0:v>
      </ns0:c>
      <ns0:c r="F60" s="2" t="inlineStr">
        <ns0:is>
          <ns0:t>만원</ns0:t>
        </ns0:is>
      </ns0:c>
      <ns0:c r="G60" s="2" t="inlineStr">
        <ns0:is>
          <ns0:t>확정</ns0:t>
        </ns0:is>
      </ns0:c>
    </ns0:row>
    <ns0:row r="61">
      <ns0:c r="A61" s="2" t="inlineStr">
        <ns0:is>
          <ns0:t>매출-10-1-10</ns0:t>
        </ns0:is>
      </ns0:c>
      <ns0:c r="B61" s="2" t="inlineStr">
        <ns0:is>
          <ns0:t>2026-10</ns0:t>
        </ns0:is>
      </ns0:c>
      <ns0:c r="C61" s="2" t="inlineStr">
        <ns0:is>
          <ns0:t>평택센터</ns0:t>
        </ns0:is>
      </ns0:c>
      <ns0:c r="D61" s="2" t="inlineStr">
        <ns0:is>
          <ns0:t>거래처10(가명)</ns0:t>
        </ns0:is>
      </ns0:c>
      <ns0:c r="E61" s="10" t="n">
        <ns0:v>4000</ns0:v>
      </ns0:c>
      <ns0:c r="F61" s="2" t="inlineStr">
        <ns0:is>
          <ns0:t>만원</ns0:t>
        </ns0:is>
      </ns0:c>
      <ns0:c r="G61" s="2" t="inlineStr">
        <ns0:is>
          <ns0:t>확정</ns0:t>
        </ns0:is>
      </ns0:c>
    </ns0:row>
    <ns0:row r="62">
      <ns0:c r="A62" s="2" t="inlineStr">
        <ns0:is>
          <ns0:t>매출-10-1-11</ns0:t>
        </ns0:is>
      </ns0:c>
      <ns0:c r="B62" s="2" t="inlineStr">
        <ns0:is>
          <ns0:t>2026-10</ns0:t>
        </ns0:is>
      </ns0:c>
      <ns0:c r="C62" s="2" t="inlineStr">
        <ns0:is>
          <ns0:t>평택센터</ns0:t>
        </ns0:is>
      </ns0:c>
      <ns0:c r="D62" s="2" t="inlineStr">
        <ns0:is>
          <ns0:t>거래처11(가명)</ns0:t>
        </ns0:is>
      </ns0:c>
      <ns0:c r="E62" s="10" t="n">
        <ns0:v>4000</ns0:v>
      </ns0:c>
      <ns0:c r="F62" s="2" t="inlineStr">
        <ns0:is>
          <ns0:t>만원</ns0:t>
        </ns0:is>
      </ns0:c>
      <ns0:c r="G62" s="2" t="inlineStr">
        <ns0:is>
          <ns0:t>확정</ns0:t>
        </ns0:is>
      </ns0:c>
    </ns0:row>
    <ns0:row r="63">
      <ns0:c r="A63" s="2" t="inlineStr">
        <ns0:is>
          <ns0:t>매출-10-1-12</ns0:t>
        </ns0:is>
      </ns0:c>
      <ns0:c r="B63" s="2" t="inlineStr">
        <ns0:is>
          <ns0:t>2026-10</ns0:t>
        </ns0:is>
      </ns0:c>
      <ns0:c r="C63" s="2" t="inlineStr">
        <ns0:is>
          <ns0:t>평택센터</ns0:t>
        </ns0:is>
      </ns0:c>
      <ns0:c r="D63" s="2" t="inlineStr">
        <ns0:is>
          <ns0:t>거래처12(가명)</ns0:t>
        </ns0:is>
      </ns0:c>
      <ns0:c r="E63" s="10" t="n">
        <ns0:v>4000</ns0:v>
      </ns0:c>
      <ns0:c r="F63" s="2" t="inlineStr">
        <ns0:is>
          <ns0:t>만원</ns0:t>
        </ns0:is>
      </ns0:c>
      <ns0:c r="G63" s="2" t="inlineStr">
        <ns0:is>
          <ns0:t>확정</ns0:t>
        </ns0:is>
      </ns0:c>
    </ns0:row>
    <ns0:row r="64">
      <ns0:c r="A64" s="2" t="inlineStr">
        <ns0:is>
          <ns0:t>매출-10-2-01</ns0:t>
        </ns0:is>
      </ns0:c>
      <ns0:c r="B64" s="2" t="inlineStr">
        <ns0:is>
          <ns0:t>2026-10</ns0:t>
        </ns0:is>
      </ns0:c>
      <ns0:c r="C64" s="2" t="inlineStr">
        <ns0:is>
          <ns0:t>안성센터</ns0:t>
        </ns0:is>
      </ns0:c>
      <ns0:c r="D64" s="2" t="inlineStr">
        <ns0:is>
          <ns0:t>거래처01(가명)</ns0:t>
        </ns0:is>
      </ns0:c>
      <ns0:c r="E64" s="10" t="n">
        <ns0:v>2666</ns0:v>
      </ns0:c>
      <ns0:c r="F64" s="2" t="inlineStr">
        <ns0:is>
          <ns0:t>만원</ns0:t>
        </ns0:is>
      </ns0:c>
      <ns0:c r="G64" s="2" t="inlineStr">
        <ns0:is>
          <ns0:t>확정</ns0:t>
        </ns0:is>
      </ns0:c>
    </ns0:row>
    <ns0:row r="65">
      <ns0:c r="A65" s="2" t="inlineStr">
        <ns0:is>
          <ns0:t>매출-10-2-02</ns0:t>
        </ns0:is>
      </ns0:c>
      <ns0:c r="B65" s="2" t="inlineStr">
        <ns0:is>
          <ns0:t>2026-10</ns0:t>
        </ns0:is>
      </ns0:c>
      <ns0:c r="C65" s="2" t="inlineStr">
        <ns0:is>
          <ns0:t>안성센터</ns0:t>
        </ns0:is>
      </ns0:c>
      <ns0:c r="D65" s="2" t="inlineStr">
        <ns0:is>
          <ns0:t>거래처02(가명)</ns0:t>
        </ns0:is>
      </ns0:c>
      <ns0:c r="E65" s="10" t="n">
        <ns0:v>2666</ns0:v>
      </ns0:c>
      <ns0:c r="F65" s="2" t="inlineStr">
        <ns0:is>
          <ns0:t>만원</ns0:t>
        </ns0:is>
      </ns0:c>
      <ns0:c r="G65" s="2" t="inlineStr">
        <ns0:is>
          <ns0:t>확정</ns0:t>
        </ns0:is>
      </ns0:c>
    </ns0:row>
    <ns0:row r="66">
      <ns0:c r="A66" s="2" t="inlineStr">
        <ns0:is>
          <ns0:t>매출-10-2-03</ns0:t>
        </ns0:is>
      </ns0:c>
      <ns0:c r="B66" s="2" t="inlineStr">
        <ns0:is>
          <ns0:t>2026-10</ns0:t>
        </ns0:is>
      </ns0:c>
      <ns0:c r="C66" s="2" t="inlineStr">
        <ns0:is>
          <ns0:t>안성센터</ns0:t>
        </ns0:is>
      </ns0:c>
      <ns0:c r="D66" s="2" t="inlineStr">
        <ns0:is>
          <ns0:t>거래처03(가명)</ns0:t>
        </ns0:is>
      </ns0:c>
      <ns0:c r="E66" s="10" t="n">
        <ns0:v>2666</ns0:v>
      </ns0:c>
      <ns0:c r="F66" s="2" t="inlineStr">
        <ns0:is>
          <ns0:t>만원</ns0:t>
        </ns0:is>
      </ns0:c>
      <ns0:c r="G66" s="2" t="inlineStr">
        <ns0:is>
          <ns0:t>확정</ns0:t>
        </ns0:is>
      </ns0:c>
    </ns0:row>
    <ns0:row r="67">
      <ns0:c r="A67" s="2" t="inlineStr">
        <ns0:is>
          <ns0:t>매출-10-2-04</ns0:t>
        </ns0:is>
      </ns0:c>
      <ns0:c r="B67" s="2" t="inlineStr">
        <ns0:is>
          <ns0:t>2026-10</ns0:t>
        </ns0:is>
      </ns0:c>
      <ns0:c r="C67" s="2" t="inlineStr">
        <ns0:is>
          <ns0:t>안성센터</ns0:t>
        </ns0:is>
      </ns0:c>
      <ns0:c r="D67" s="2" t="inlineStr">
        <ns0:is>
          <ns0:t>거래처04(가명)</ns0:t>
        </ns0:is>
      </ns0:c>
      <ns0:c r="E67" s="10" t="n">
        <ns0:v>2666</ns0:v>
      </ns0:c>
      <ns0:c r="F67" s="2" t="inlineStr">
        <ns0:is>
          <ns0:t>만원</ns0:t>
        </ns0:is>
      </ns0:c>
      <ns0:c r="G67" s="2" t="inlineStr">
        <ns0:is>
          <ns0:t>확정</ns0:t>
        </ns0:is>
      </ns0:c>
    </ns0:row>
    <ns0:row r="68">
      <ns0:c r="A68" s="2" t="inlineStr">
        <ns0:is>
          <ns0:t>매출-10-2-05</ns0:t>
        </ns0:is>
      </ns0:c>
      <ns0:c r="B68" s="2" t="inlineStr">
        <ns0:is>
          <ns0:t>2026-10</ns0:t>
        </ns0:is>
      </ns0:c>
      <ns0:c r="C68" s="2" t="inlineStr">
        <ns0:is>
          <ns0:t>안성센터</ns0:t>
        </ns0:is>
      </ns0:c>
      <ns0:c r="D68" s="2" t="inlineStr">
        <ns0:is>
          <ns0:t>거래처05(가명)</ns0:t>
        </ns0:is>
      </ns0:c>
      <ns0:c r="E68" s="10" t="n">
        <ns0:v>2666</ns0:v>
      </ns0:c>
      <ns0:c r="F68" s="2" t="inlineStr">
        <ns0:is>
          <ns0:t>만원</ns0:t>
        </ns0:is>
      </ns0:c>
      <ns0:c r="G68" s="2" t="inlineStr">
        <ns0:is>
          <ns0:t>확정</ns0:t>
        </ns0:is>
      </ns0:c>
    </ns0:row>
    <ns0:row r="69">
      <ns0:c r="A69" s="2" t="inlineStr">
        <ns0:is>
          <ns0:t>매출-10-2-06</ns0:t>
        </ns0:is>
      </ns0:c>
      <ns0:c r="B69" s="2" t="inlineStr">
        <ns0:is>
          <ns0:t>2026-10</ns0:t>
        </ns0:is>
      </ns0:c>
      <ns0:c r="C69" s="2" t="inlineStr">
        <ns0:is>
          <ns0:t>안성센터</ns0:t>
        </ns0:is>
      </ns0:c>
      <ns0:c r="D69" s="2" t="inlineStr">
        <ns0:is>
          <ns0:t>거래처06(가명)</ns0:t>
        </ns0:is>
      </ns0:c>
      <ns0:c r="E69" s="10" t="n">
        <ns0:v>2666</ns0:v>
      </ns0:c>
      <ns0:c r="F69" s="2" t="inlineStr">
        <ns0:is>
          <ns0:t>만원</ns0:t>
        </ns0:is>
      </ns0:c>
      <ns0:c r="G69" s="2" t="inlineStr">
        <ns0:is>
          <ns0:t>확정</ns0:t>
        </ns0:is>
      </ns0:c>
    </ns0:row>
    <ns0:row r="70">
      <ns0:c r="A70" s="2" t="inlineStr">
        <ns0:is>
          <ns0:t>매출-10-2-07</ns0:t>
        </ns0:is>
      </ns0:c>
      <ns0:c r="B70" s="2" t="inlineStr">
        <ns0:is>
          <ns0:t>2026-10</ns0:t>
        </ns0:is>
      </ns0:c>
      <ns0:c r="C70" s="2" t="inlineStr">
        <ns0:is>
          <ns0:t>안성센터</ns0:t>
        </ns0:is>
      </ns0:c>
      <ns0:c r="D70" s="2" t="inlineStr">
        <ns0:is>
          <ns0:t>거래처07(가명)</ns0:t>
        </ns0:is>
      </ns0:c>
      <ns0:c r="E70" s="10" t="n">
        <ns0:v>2666</ns0:v>
      </ns0:c>
      <ns0:c r="F70" s="2" t="inlineStr">
        <ns0:is>
          <ns0:t>만원</ns0:t>
        </ns0:is>
      </ns0:c>
      <ns0:c r="G70" s="2" t="inlineStr">
        <ns0:is>
          <ns0:t>확정</ns0:t>
        </ns0:is>
      </ns0:c>
    </ns0:row>
    <ns0:row r="71">
      <ns0:c r="A71" s="2" t="inlineStr">
        <ns0:is>
          <ns0:t>매출-10-2-08</ns0:t>
        </ns0:is>
      </ns0:c>
      <ns0:c r="B71" s="2" t="inlineStr">
        <ns0:is>
          <ns0:t>2026-10</ns0:t>
        </ns0:is>
      </ns0:c>
      <ns0:c r="C71" s="2" t="inlineStr">
        <ns0:is>
          <ns0:t>안성센터</ns0:t>
        </ns0:is>
      </ns0:c>
      <ns0:c r="D71" s="2" t="inlineStr">
        <ns0:is>
          <ns0:t>거래처08(가명)</ns0:t>
        </ns0:is>
      </ns0:c>
      <ns0:c r="E71" s="10" t="n">
        <ns0:v>2666</ns0:v>
      </ns0:c>
      <ns0:c r="F71" s="2" t="inlineStr">
        <ns0:is>
          <ns0:t>만원</ns0:t>
        </ns0:is>
      </ns0:c>
      <ns0:c r="G71" s="2" t="inlineStr">
        <ns0:is>
          <ns0:t>확정</ns0:t>
        </ns0:is>
      </ns0:c>
    </ns0:row>
    <ns0:row r="72">
      <ns0:c r="A72" s="2" t="inlineStr">
        <ns0:is>
          <ns0:t>매출-10-2-09</ns0:t>
        </ns0:is>
      </ns0:c>
      <ns0:c r="B72" s="2" t="inlineStr">
        <ns0:is>
          <ns0:t>2026-10</ns0:t>
        </ns0:is>
      </ns0:c>
      <ns0:c r="C72" s="2" t="inlineStr">
        <ns0:is>
          <ns0:t>안성센터</ns0:t>
        </ns0:is>
      </ns0:c>
      <ns0:c r="D72" s="2" t="inlineStr">
        <ns0:is>
          <ns0:t>거래처09(가명)</ns0:t>
        </ns0:is>
      </ns0:c>
      <ns0:c r="E72" s="10" t="n">
        <ns0:v>2666</ns0:v>
      </ns0:c>
      <ns0:c r="F72" s="2" t="inlineStr">
        <ns0:is>
          <ns0:t>만원</ns0:t>
        </ns0:is>
      </ns0:c>
      <ns0:c r="G72" s="2" t="inlineStr">
        <ns0:is>
          <ns0:t>확정</ns0:t>
        </ns0:is>
      </ns0:c>
    </ns0:row>
    <ns0:row r="73">
      <ns0:c r="A73" s="2" t="inlineStr">
        <ns0:is>
          <ns0:t>매출-10-2-10</ns0:t>
        </ns0:is>
      </ns0:c>
      <ns0:c r="B73" s="2" t="inlineStr">
        <ns0:is>
          <ns0:t>2026-10</ns0:t>
        </ns0:is>
      </ns0:c>
      <ns0:c r="C73" s="2" t="inlineStr">
        <ns0:is>
          <ns0:t>안성센터</ns0:t>
        </ns0:is>
      </ns0:c>
      <ns0:c r="D73" s="2" t="inlineStr">
        <ns0:is>
          <ns0:t>거래처10(가명)</ns0:t>
        </ns0:is>
      </ns0:c>
      <ns0:c r="E73" s="10" t="n">
        <ns0:v>2666</ns0:v>
      </ns0:c>
      <ns0:c r="F73" s="2" t="inlineStr">
        <ns0:is>
          <ns0:t>만원</ns0:t>
        </ns0:is>
      </ns0:c>
      <ns0:c r="G73" s="2" t="inlineStr">
        <ns0:is>
          <ns0:t>확정</ns0:t>
        </ns0:is>
      </ns0:c>
    </ns0:row>
    <ns0:row r="74">
      <ns0:c r="A74" s="2" t="inlineStr">
        <ns0:is>
          <ns0:t>매출-10-2-11</ns0:t>
        </ns0:is>
      </ns0:c>
      <ns0:c r="B74" s="2" t="inlineStr">
        <ns0:is>
          <ns0:t>2026-10</ns0:t>
        </ns0:is>
      </ns0:c>
      <ns0:c r="C74" s="2" t="inlineStr">
        <ns0:is>
          <ns0:t>안성센터</ns0:t>
        </ns0:is>
      </ns0:c>
      <ns0:c r="D74" s="2" t="inlineStr">
        <ns0:is>
          <ns0:t>거래처11(가명)</ns0:t>
        </ns0:is>
      </ns0:c>
      <ns0:c r="E74" s="10" t="n">
        <ns0:v>2666</ns0:v>
      </ns0:c>
      <ns0:c r="F74" s="2" t="inlineStr">
        <ns0:is>
          <ns0:t>만원</ns0:t>
        </ns0:is>
      </ns0:c>
      <ns0:c r="G74" s="2" t="inlineStr">
        <ns0:is>
          <ns0:t>확정</ns0:t>
        </ns0:is>
      </ns0:c>
    </ns0:row>
    <ns0:row r="75">
      <ns0:c r="A75" s="2" t="inlineStr">
        <ns0:is>
          <ns0:t>매출-10-2-12</ns0:t>
        </ns0:is>
      </ns0:c>
      <ns0:c r="B75" s="2" t="inlineStr">
        <ns0:is>
          <ns0:t>2026-10</ns0:t>
        </ns0:is>
      </ns0:c>
      <ns0:c r="C75" s="2" t="inlineStr">
        <ns0:is>
          <ns0:t>안성센터</ns0:t>
        </ns0:is>
      </ns0:c>
      <ns0:c r="D75" s="2" t="inlineStr">
        <ns0:is>
          <ns0:t>거래처12(가명)</ns0:t>
        </ns0:is>
      </ns0:c>
      <ns0:c r="E75" s="10" t="n">
        <ns0:v>2674</ns0:v>
      </ns0:c>
      <ns0:c r="F75" s="2" t="inlineStr">
        <ns0:is>
          <ns0:t>만원</ns0:t>
        </ns0:is>
      </ns0:c>
      <ns0:c r="G75" s="2" t="inlineStr">
        <ns0:is>
          <ns0:t>확정</ns0:t>
        </ns0:is>
      </ns0:c>
    </ns0:row>
  </ns0:sheetData>
  <ns0:autoFilter ref="A3:G75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4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C9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2" customWidth="1" min="1" max="1"/>
    <ns0:col width="22" customWidth="1" min="2" max="2"/>
    <ns0:col width="22" customWidth="1" min="3" max="3"/>
  </ns0:cols>
  <ns0:sheetData>
    <ns0:row r="1" ht="25" customHeight="1">
      <ns0:c r="A1" s="1" t="inlineStr">
        <ns0:is>
          <ns0:t>교육 영상 시연용 가상 자료</ns0:t>
        </ns0:is>
      </ns0:c>
      <ns0:c r="B1" s="1" t="n"/>
      <ns0:c r="C1" s="1" t="n"/>
    </ns0:row>
    <ns0:row r="2" ht="38" customHeight="1">
      <ns0:c r="A2" s="2" t="inlineStr">
        <ns0:is>
          <ns0:t>한결물류(가명) · 2026년 8~10월 · 원본은 보존</ns0:t>
        </ns0:is>
      </ns0:c>
      <ns0:c r="B2" s="2" t="n"/>
      <ns0:c r="C2" s="2" t="n"/>
    </ns0:row>
    <ns0:row r="3" ht="32" customHeight="1">
      <ns0:c r="A3" s="1" t="inlineStr">
        <ns0:is>
          <ns0:t>월</ns0:t>
        </ns0:is>
      </ns0:c>
      <ns0:c r="B3" s="1" t="inlineStr">
        <ns0:is>
          <ns0:t>센터</ns0:t>
        </ns0:is>
      </ns0:c>
      <ns0:c r="C3" s="1" t="inlineStr">
        <ns0:is>
          <ns0:t>영업비용(만원)</ns0:t>
        </ns0:is>
      </ns0:c>
    </ns0:row>
    <ns0:row r="4">
      <ns0:c r="A4" s="2" t="inlineStr">
        <ns0:is>
          <ns0:t>2026-08</ns0:t>
        </ns0:is>
      </ns0:c>
      <ns0:c r="B4" s="2" t="inlineStr">
        <ns0:is>
          <ns0:t>평택센터</ns0:t>
        </ns0:is>
      </ns0:c>
      <ns0:c r="C4" s="10" t="n">
        <ns0:v>36000</ns0:v>
      </ns0:c>
    </ns0:row>
    <ns0:row r="5">
      <ns0:c r="A5" s="2" t="inlineStr">
        <ns0:is>
          <ns0:t>2026-08</ns0:t>
        </ns0:is>
      </ns0:c>
      <ns0:c r="B5" s="2" t="inlineStr">
        <ns0:is>
          <ns0:t>안성센터</ns0:t>
        </ns0:is>
      </ns0:c>
      <ns0:c r="C5" s="10" t="n">
        <ns0:v>18000</ns0:v>
      </ns0:c>
    </ns0:row>
    <ns0:row r="6">
      <ns0:c r="A6" s="2" t="inlineStr">
        <ns0:is>
          <ns0:t>2026-09</ns0:t>
        </ns0:is>
      </ns0:c>
      <ns0:c r="B6" s="2" t="inlineStr">
        <ns0:is>
          <ns0:t>평택센터</ns0:t>
        </ns0:is>
      </ns0:c>
      <ns0:c r="C6" s="10" t="n">
        <ns0:v>37800</ns0:v>
      </ns0:c>
    </ns0:row>
    <ns0:row r="7">
      <ns0:c r="A7" s="2" t="inlineStr">
        <ns0:is>
          <ns0:t>2026-09</ns0:t>
        </ns0:is>
      </ns0:c>
      <ns0:c r="B7" s="2" t="inlineStr">
        <ns0:is>
          <ns0:t>안성센터</ns0:t>
        </ns0:is>
      </ns0:c>
      <ns0:c r="C7" s="10" t="n">
        <ns0:v>25200</ns0:v>
      </ns0:c>
    </ns0:row>
    <ns0:row r="8">
      <ns0:c r="A8" s="2" t="inlineStr">
        <ns0:is>
          <ns0:t>2026-10</ns0:t>
        </ns0:is>
      </ns0:c>
      <ns0:c r="B8" s="2" t="inlineStr">
        <ns0:is>
          <ns0:t>평택센터</ns0:t>
        </ns0:is>
      </ns0:c>
      <ns0:c r="C8" s="10" t="n">
        <ns0:v>44400</ns0:v>
      </ns0:c>
    </ns0:row>
    <ns0:row r="9">
      <ns0:c r="A9" s="2" t="inlineStr">
        <ns0:is>
          <ns0:t>2026-10</ns0:t>
        </ns0:is>
      </ns0:c>
      <ns0:c r="B9" s="2" t="inlineStr">
        <ns0:is>
          <ns0:t>안성센터</ns0:t>
        </ns0:is>
      </ns0:c>
      <ns0:c r="C9" s="10" t="n">
        <ns0:v>29600</ns0:v>
      </ns0:c>
    </ns0:row>
  </ns0:sheetData>
  <ns0:autoFilter ref="A3:C9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5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E9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2" customWidth="1" min="1" max="1"/>
    <ns0:col width="22" customWidth="1" min="2" max="2"/>
    <ns0:col width="22" customWidth="1" min="3" max="3"/>
    <ns0:col width="22" customWidth="1" min="4" max="4"/>
    <ns0:col width="22" customWidth="1" min="5" max="5"/>
  </ns0:cols>
  <ns0:sheetData>
    <ns0:row r="1" ht="25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  <ns0:c r="E1" s="1" t="n"/>
    </ns0:row>
    <ns0:row r="2" ht="38" customHeight="1">
      <ns0:c r="A2" s="2" t="inlineStr">
        <ns0:is>
          <ns0:t>한결물류(가명) · 2026년 8~10월 · 원본은 보존</ns0:t>
        </ns0:is>
      </ns0:c>
      <ns0:c r="B2" s="2" t="n"/>
      <ns0:c r="C2" s="2" t="n"/>
      <ns0:c r="D2" s="2" t="n"/>
      <ns0:c r="E2" s="2" t="n"/>
    </ns0:row>
    <ns0:row r="3" ht="32" customHeight="1">
      <ns0:c r="A3" s="1" t="inlineStr">
        <ns0:is>
          <ns0:t>월</ns0:t>
        </ns0:is>
      </ns0:c>
      <ns0:c r="B3" s="1" t="inlineStr">
        <ns0:is>
          <ns0:t>센터</ns0:t>
        </ns0:is>
      </ns0:c>
      <ns0:c r="C3" s="1" t="inlineStr">
        <ns0:is>
          <ns0:t>전체 배송</ns0:t>
        </ns0:is>
      </ns0:c>
      <ns0:c r="D3" s="1" t="inlineStr">
        <ns0:is>
          <ns0:t>정시 배송</ns0:t>
        </ns0:is>
      </ns0:c>
      <ns0:c r="E3" s="1" t="inlineStr">
        <ns0:is>
          <ns0:t>불만 발생 배송</ns0:t>
        </ns0:is>
      </ns0:c>
    </ns0:row>
    <ns0:row r="4">
      <ns0:c r="A4" s="2" t="inlineStr">
        <ns0:is>
          <ns0:t>2026-08</ns0:t>
        </ns0:is>
      </ns0:c>
      <ns0:c r="B4" s="2" t="inlineStr">
        <ns0:is>
          <ns0:t>평택센터</ns0:t>
        </ns0:is>
      </ns0:c>
      <ns0:c r="C4" s="10" t="n">
        <ns0:v>100</ns0:v>
      </ns0:c>
      <ns0:c r="D4" s="10" t="n">
        <ns0:v>97</ns0:v>
      </ns0:c>
      <ns0:c r="E4" s="10" t="n">
        <ns0:v>1</ns0:v>
      </ns0:c>
    </ns0:row>
    <ns0:row r="5">
      <ns0:c r="A5" s="2" t="inlineStr">
        <ns0:is>
          <ns0:t>2026-08</ns0:t>
        </ns0:is>
      </ns0:c>
      <ns0:c r="B5" s="2" t="inlineStr">
        <ns0:is>
          <ns0:t>안성센터</ns0:t>
        </ns0:is>
      </ns0:c>
      <ns0:c r="C5" s="10" t="n">
        <ns0:v>900</ns0:v>
      </ns0:c>
      <ns0:c r="D5" s="10" t="n">
        <ns0:v>863</ns0:v>
      </ns0:c>
      <ns0:c r="E5" s="10" t="n">
        <ns0:v>14</ns0:v>
      </ns0:c>
    </ns0:row>
    <ns0:row r="6">
      <ns0:c r="A6" s="2" t="inlineStr">
        <ns0:is>
          <ns0:t>2026-09</ns0:t>
        </ns0:is>
      </ns0:c>
      <ns0:c r="B6" s="2" t="inlineStr">
        <ns0:is>
          <ns0:t>평택센터</ns0:t>
        </ns0:is>
      </ns0:c>
      <ns0:c r="C6" s="10" t="n">
        <ns0:v>100</ns0:v>
      </ns0:c>
      <ns0:c r="D6" s="10" t="n">
        <ns0:v>98</ns0:v>
      </ns0:c>
      <ns0:c r="E6" s="10" t="n">
        <ns0:v>1</ns0:v>
      </ns0:c>
    </ns0:row>
    <ns0:row r="7">
      <ns0:c r="A7" s="2" t="inlineStr">
        <ns0:is>
          <ns0:t>2026-09</ns0:t>
        </ns0:is>
      </ns0:c>
      <ns0:c r="B7" s="2" t="inlineStr">
        <ns0:is>
          <ns0:t>안성센터</ns0:t>
        </ns0:is>
      </ns0:c>
      <ns0:c r="C7" s="10" t="n">
        <ns0:v>900</ns0:v>
      </ns0:c>
      <ns0:c r="D7" s="10" t="n">
        <ns0:v>872</ns0:v>
      </ns0:c>
      <ns0:c r="E7" s="10" t="n">
        <ns0:v>11</ns0:v>
      </ns0:c>
    </ns0:row>
    <ns0:row r="8">
      <ns0:c r="A8" s="2" t="inlineStr">
        <ns0:is>
          <ns0:t>2026-10</ns0:t>
        </ns0:is>
      </ns0:c>
      <ns0:c r="B8" s="2" t="inlineStr">
        <ns0:is>
          <ns0:t>평택센터</ns0:t>
        </ns0:is>
      </ns0:c>
      <ns0:c r="C8" s="10" t="n">
        <ns0:v>100</ns0:v>
      </ns0:c>
      <ns0:c r="D8" s="10" t="n">
        <ns0:v>99</ns0:v>
      </ns0:c>
      <ns0:c r="E8" s="10" t="n">
        <ns0:v>2</ns0:v>
      </ns0:c>
    </ns0:row>
    <ns0:row r="9">
      <ns0:c r="A9" s="2" t="inlineStr">
        <ns0:is>
          <ns0:t>2026-10</ns0:t>
        </ns0:is>
      </ns0:c>
      <ns0:c r="B9" s="2" t="inlineStr">
        <ns0:is>
          <ns0:t>안성센터</ns0:t>
        </ns0:is>
      </ns0:c>
      <ns0:c r="C9" s="10" t="n">
        <ns0:v>900</ns0:v>
      </ns0:c>
      <ns0:c r="D9" s="10" t="n">
        <ns0:v>855</ns0:v>
      </ns0:c>
      <ns0:c r="E9" s="10" t="n">
        <ns0:v>18</ns0:v>
      </ns0:c>
    </ns0:row>
  </ns0:sheetData>
  <ns0:autoFilter ref="A3:E9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6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9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2" customWidth="1" min="1" max="1"/>
    <ns0:col width="22" customWidth="1" min="2" max="2"/>
    <ns0:col width="22" customWidth="1" min="3" max="3"/>
    <ns0:col width="22" customWidth="1" min="4" max="4"/>
  </ns0:cols>
  <ns0:sheetData>
    <ns0:row r="1" ht="25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</ns0:row>
    <ns0:row r="2" ht="38" customHeight="1">
      <ns0:c r="A2" s="2" t="inlineStr">
        <ns0:is>
          <ns0:t>한결물류(가명) · 2026년 8~10월 · 원본은 보존</ns0:t>
        </ns0:is>
      </ns0:c>
      <ns0:c r="B2" s="2" t="n"/>
      <ns0:c r="C2" s="2" t="n"/>
      <ns0:c r="D2" s="2" t="n"/>
    </ns0:row>
    <ns0:row r="3" ht="32" customHeight="1">
      <ns0:c r="A3" s="1" t="inlineStr">
        <ns0:is>
          <ns0:t>월</ns0:t>
        </ns0:is>
      </ns0:c>
      <ns0:c r="B3" s="1" t="inlineStr">
        <ns0:is>
          <ns0:t>센터</ns0:t>
        </ns0:is>
      </ns0:c>
      <ns0:c r="C3" s="1" t="inlineStr">
        <ns0:is>
          <ns0:t>전체 문의</ns0:t>
        </ns0:is>
      </ns0:c>
      <ns0:c r="D3" s="1" t="inlineStr">
        <ns0:is>
          <ns0:t>첫 문의 해결</ns0:t>
        </ns0:is>
      </ns0:c>
    </ns0:row>
    <ns0:row r="4">
      <ns0:c r="A4" s="2" t="inlineStr">
        <ns0:is>
          <ns0:t>2026-08</ns0:t>
        </ns0:is>
      </ns0:c>
      <ns0:c r="B4" s="2" t="inlineStr">
        <ns0:is>
          <ns0:t>평택센터</ns0:t>
        </ns0:is>
      </ns0:c>
      <ns0:c r="C4" s="10" t="n">
        <ns0:v>45</ns0:v>
      </ns0:c>
      <ns0:c r="D4" s="10" t="n">
        <ns0:v>41</ns0:v>
      </ns0:c>
    </ns0:row>
    <ns0:row r="5">
      <ns0:c r="A5" s="2" t="inlineStr">
        <ns0:is>
          <ns0:t>2026-08</ns0:t>
        </ns0:is>
      </ns0:c>
      <ns0:c r="B5" s="2" t="inlineStr">
        <ns0:is>
          <ns0:t>안성센터</ns0:t>
        </ns0:is>
      </ns0:c>
      <ns0:c r="C5" s="10" t="n">
        <ns0:v>135</ns0:v>
      </ns0:c>
      <ns0:c r="D5" s="10" t="n">
        <ns0:v>121</ns0:v>
      </ns0:c>
    </ns0:row>
    <ns0:row r="6">
      <ns0:c r="A6" s="2" t="inlineStr">
        <ns0:is>
          <ns0:t>2026-09</ns0:t>
        </ns0:is>
      </ns0:c>
      <ns0:c r="B6" s="2" t="inlineStr">
        <ns0:is>
          <ns0:t>평택센터</ns0:t>
        </ns0:is>
      </ns0:c>
      <ns0:c r="C6" s="10" t="n">
        <ns0:v>50</ns0:v>
      </ns0:c>
      <ns0:c r="D6" s="10" t="n">
        <ns0:v>45</ns0:v>
      </ns0:c>
    </ns0:row>
    <ns0:row r="7">
      <ns0:c r="A7" s="2" t="inlineStr">
        <ns0:is>
          <ns0:t>2026-09</ns0:t>
        </ns0:is>
      </ns0:c>
      <ns0:c r="B7" s="2" t="inlineStr">
        <ns0:is>
          <ns0:t>안성센터</ns0:t>
        </ns0:is>
      </ns0:c>
      <ns0:c r="C7" s="10" t="n">
        <ns0:v>140</ns0:v>
      </ns0:c>
      <ns0:c r="D7" s="10" t="n">
        <ns0:v>126</ns0:v>
      </ns0:c>
    </ns0:row>
    <ns0:row r="8">
      <ns0:c r="A8" s="2" t="inlineStr">
        <ns0:is>
          <ns0:t>2026-10</ns0:t>
        </ns0:is>
      </ns0:c>
      <ns0:c r="B8" s="2" t="inlineStr">
        <ns0:is>
          <ns0:t>평택센터</ns0:t>
        </ns0:is>
      </ns0:c>
      <ns0:c r="C8" s="10" t="n">
        <ns0:v>50</ns0:v>
      </ns0:c>
      <ns0:c r="D8" s="10" t="n">
        <ns0:v>45</ns0:v>
      </ns0:c>
    </ns0:row>
    <ns0:row r="9">
      <ns0:c r="A9" s="2" t="inlineStr">
        <ns0:is>
          <ns0:t>2026-10</ns0:t>
        </ns0:is>
      </ns0:c>
      <ns0:c r="B9" s="2" t="inlineStr">
        <ns0:is>
          <ns0:t>안성센터</ns0:t>
        </ns0:is>
      </ns0:c>
      <ns0:c r="C9" s="10" t="n">
        <ns0:v>150</ns0:v>
      </ns0:c>
      <ns0:c r="D9" s="10" t="n">
        <ns0:v>135</ns0:v>
      </ns0:c>
    </ns0:row>
  </ns0:sheetData>
  <ns0:autoFilter ref="A3:D9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7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H8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2" customWidth="1" min="1" max="1"/>
    <ns0:col width="22" customWidth="1" min="2" max="2"/>
    <ns0:col width="22" customWidth="1" min="3" max="3"/>
    <ns0:col width="22" customWidth="1" min="4" max="4"/>
    <ns0:col width="22" customWidth="1" min="5" max="5"/>
    <ns0:col width="22" customWidth="1" min="6" max="6"/>
    <ns0:col width="22" customWidth="1" min="7" max="7"/>
    <ns0:col width="22" customWidth="1" min="8" max="8"/>
  </ns0:cols>
  <ns0:sheetData>
    <ns0:row r="1" ht="25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  <ns0:c r="E1" s="1" t="n"/>
      <ns0:c r="F1" s="1" t="n"/>
      <ns0:c r="G1" s="1" t="n"/>
      <ns0:c r="H1" s="1" t="n"/>
    </ns0:row>
    <ns0:row r="2" ht="38" customHeight="1">
      <ns0:c r="A2" s="2" t="inlineStr">
        <ns0:is>
          <ns0:t>한결물류(가명) · 2026년 8~10월 · 원본은 보존</ns0:t>
        </ns0:is>
      </ns0:c>
      <ns0:c r="B2" s="2" t="n"/>
      <ns0:c r="C2" s="2" t="n"/>
      <ns0:c r="D2" s="2" t="n"/>
      <ns0:c r="E2" s="2" t="n"/>
      <ns0:c r="F2" s="2" t="n"/>
      <ns0:c r="G2" s="2" t="n"/>
      <ns0:c r="H2" s="2" t="n"/>
    </ns0:row>
    <ns0:row r="3" ht="32" customHeight="1">
      <ns0:c r="A3" s="1" t="inlineStr">
        <ns0:is>
          <ns0:t>지표</ns0:t>
        </ns0:is>
      </ns0:c>
      <ns0:c r="B3" s="1" t="inlineStr">
        <ns0:is>
          <ns0:t>뜻과 계산</ns0:t>
        </ns0:is>
      </ns0:c>
      <ns0:c r="C3" s="1" t="inlineStr">
        <ns0:is>
          <ns0:t>원본</ns0:t>
        </ns0:is>
      </ns0:c>
      <ns0:c r="D3" s="1" t="inlineStr">
        <ns0:is>
          <ns0:t>단위</ns0:t>
        </ns0:is>
      </ns0:c>
      <ns0:c r="E3" s="1" t="inlineStr">
        <ns0:is>
          <ns0:t>좋은 방향</ns0:t>
        </ns0:is>
      </ns0:c>
      <ns0:c r="F3" s="1" t="inlineStr">
        <ns0:is>
          <ns0:t>목표(예시)</ns0:t>
        </ns0:is>
      </ns0:c>
      <ns0:c r="G3" s="1" t="inlineStr">
        <ns0:is>
          <ns0:t>확인 부서</ns0:t>
        </ns0:is>
      </ns0:c>
      <ns0:c r="H3" s="1" t="inlineStr">
        <ns0:is>
          <ns0:t>주의</ns0:t>
        </ns0:is>
      </ns0:c>
    </ns0:row>
    <ns0:row r="4">
      <ns0:c r="A4" s="2" t="inlineStr">
        <ns0:is>
          <ns0:t>매출</ns0:t>
        </ns0:is>
      </ns0:c>
      <ns0:c r="B4" s="2" t="inlineStr">
        <ns0:is>
          <ns0:t>확정 매출 합계</ns0:t>
        </ns0:is>
      </ns0:c>
      <ns0:c r="C4" s="2" t="inlineStr">
        <ns0:is>
          <ns0:t>영업_매출 / 매출</ns0:t>
        </ns0:is>
      </ns0:c>
      <ns0:c r="D4" s="2" t="inlineStr">
        <ns0:is>
          <ns0:t>만원</ns0:t>
        </ns0:is>
      </ns0:c>
      <ns0:c r="E4" s="2" t="inlineStr">
        <ns0:is>
          <ns0:t>높을수록</ns0:t>
        </ns0:is>
      </ns0:c>
      <ns0:c r="F4" s="2" t="inlineStr">
        <ns0:is>
          <ns0:t>78,000</ns0:t>
        </ns0:is>
      </ns0:c>
      <ns0:c r="G4" s="2" t="inlineStr">
        <ns0:is>
          <ns0:t>영업팀</ns0:t>
        </ns0:is>
      </ns0:c>
      <ns0:c r="H4" s="2" t="inlineStr">
        <ns0:is>
          <ns0:t>중복 제외, 원→만원; 마감일 기준</ns0:t>
        </ns0:is>
      </ns0:c>
    </ns0:row>
    <ns0:row r="5">
      <ns0:c r="A5" s="2" t="inlineStr">
        <ns0:is>
          <ns0:t>영업이익률</ns0:t>
        </ns0:is>
      </ns0:c>
      <ns0:c r="B5" s="2" t="inlineStr">
        <ns0:is>
          <ns0:t>(매출 − 영업비용) ÷ 매출</ns0:t>
        </ns0:is>
      </ns0:c>
      <ns0:c r="C5" s="2" t="inlineStr">
        <ns0:is>
          <ns0:t>영업_매출 + 재무_비용</ns0:t>
        </ns0:is>
      </ns0:c>
      <ns0:c r="D5" s="2" t="inlineStr">
        <ns0:is>
          <ns0:t>%</ns0:t>
        </ns0:is>
      </ns0:c>
      <ns0:c r="E5" s="2" t="inlineStr">
        <ns0:is>
          <ns0:t>높을수록</ns0:t>
        </ns0:is>
      </ns0:c>
      <ns0:c r="F5" s="2" t="inlineStr">
        <ns0:is>
          <ns0:t>10%</ns0:t>
        </ns0:is>
      </ns0:c>
      <ns0:c r="G5" s="2" t="inlineStr">
        <ns0:is>
          <ns0:t>재무팀</ns0:t>
        </ns0:is>
      </ns0:c>
      <ns0:c r="H5" s="2" t="inlineStr">
        <ns0:is>
          <ns0:t>매출 0이면 계산 제외; 반올림 전 판정</ns0:t>
        </ns0:is>
      </ns0:c>
    </ns0:row>
    <ns0:row r="6">
      <ns0:c r="A6" s="2" t="inlineStr">
        <ns0:is>
          <ns0:t>정시 배송률</ns0:t>
        </ns0:is>
      </ns0:c>
      <ns0:c r="B6" s="2" t="inlineStr">
        <ns0:is>
          <ns0:t>정시 배송 합계 ÷ 전체 배송 합계</ns0:t>
        </ns0:is>
      </ns0:c>
      <ns0:c r="C6" s="2" t="inlineStr">
        <ns0:is>
          <ns0:t>운영_배송 / 정시·전체 배송</ns0:t>
        </ns0:is>
      </ns0:c>
      <ns0:c r="D6" s="2" t="inlineStr">
        <ns0:is>
          <ns0:t>%</ns0:t>
        </ns0:is>
      </ns0:c>
      <ns0:c r="E6" s="2" t="inlineStr">
        <ns0:is>
          <ns0:t>높을수록</ns0:t>
        </ns0:is>
      </ns0:c>
      <ns0:c r="F6" s="2" t="inlineStr">
        <ns0:is>
          <ns0:t>97%</ns0:t>
        </ns0:is>
      </ns0:c>
      <ns0:c r="G6" s="2" t="inlineStr">
        <ns0:is>
          <ns0:t>운영팀</ns0:t>
        </ns0:is>
      </ns0:c>
      <ns0:c r="H6" s="2" t="inlineStr">
        <ns0:is>
          <ns0:t>센터별 비율 평균 금지; 전체 배송 0이면 계산 제외</ns0:t>
        </ns0:is>
      </ns0:c>
    </ns0:row>
    <ns0:row r="7">
      <ns0:c r="A7" s="2" t="inlineStr">
        <ns0:is>
          <ns0:t>천 건당 불만</ns0:t>
        </ns0:is>
      </ns0:c>
      <ns0:c r="B7" s="2" t="inlineStr">
        <ns0:is>
          <ns0:t>불만 발생 배송 합계 ÷ 전체 배송 합계 × 1,000</ns0:t>
        </ns0:is>
      </ns0:c>
      <ns0:c r="C7" s="2" t="inlineStr">
        <ns0:is>
          <ns0:t>운영_배송 / 불만·전체 배송</ns0:t>
        </ns0:is>
      </ns0:c>
      <ns0:c r="D7" s="2" t="inlineStr">
        <ns0:is>
          <ns0:t>건</ns0:t>
        </ns0:is>
      </ns0:c>
      <ns0:c r="E7" s="2" t="inlineStr">
        <ns0:is>
          <ns0:t>낮을수록</ns0:t>
        </ns0:is>
      </ns0:c>
      <ns0:c r="F7" s="2" t="inlineStr">
        <ns0:is>
          <ns0:t>15</ns0:t>
        </ns0:is>
      </ns0:c>
      <ns0:c r="G7" s="2" t="inlineStr">
        <ns0:is>
          <ns0:t>운영팀</ns0:t>
        </ns0:is>
      </ns0:c>
      <ns0:c r="H7" s="2" t="inlineStr">
        <ns0:is>
          <ns0:t>같은 배송의 여러 불만은 한 건; 분모 0이면 계산 제외</ns0:t>
        </ns0:is>
      </ns0:c>
    </ns0:row>
    <ns0:row r="8">
      <ns0:c r="A8" s="2" t="inlineStr">
        <ns0:is>
          <ns0:t>첫 문의 해결률</ns0:t>
        </ns0:is>
      </ns0:c>
      <ns0:c r="B8" s="2" t="inlineStr">
        <ns0:is>
          <ns0:t>첫 문의 해결 합계 ÷ 전체 문의 합계</ns0:t>
        </ns0:is>
      </ns0:c>
      <ns0:c r="C8" s="2" t="inlineStr">
        <ns0:is>
          <ns0:t>고객지원_문의 / 해결·전체 문의</ns0:t>
        </ns0:is>
      </ns0:c>
      <ns0:c r="D8" s="2" t="inlineStr">
        <ns0:is>
          <ns0:t>%</ns0:t>
        </ns0:is>
      </ns0:c>
      <ns0:c r="E8" s="2" t="inlineStr">
        <ns0:is>
          <ns0:t>높을수록</ns0:t>
        </ns0:is>
      </ns0:c>
      <ns0:c r="F8" s="2" t="inlineStr">
        <ns0:is>
          <ns0:t>90%</ns0:t>
        </ns0:is>
      </ns0:c>
      <ns0:c r="G8" s="2" t="inlineStr">
        <ns0:is>
          <ns0:t>고객지원팀</ns0:t>
        </ns0:is>
      </ns0:c>
      <ns0:c r="H8" s="2" t="inlineStr">
        <ns0:is>
          <ns0:t>안성 135건은 메모 3항으로 보완; 빈칸과 0 구분</ns0:t>
        </ns0:is>
      </ns0:c>
    </ns0:row>
  </ns0:sheetData>
  <ns0:autoFilter ref="A3:H8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8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E7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2" customWidth="1" min="1" max="1"/>
    <ns0:col width="22" customWidth="1" min="2" max="2"/>
    <ns0:col width="22" customWidth="1" min="3" max="3"/>
    <ns0:col width="22" customWidth="1" min="4" max="4"/>
    <ns0:col width="22" customWidth="1" min="5" max="5"/>
  </ns0:cols>
  <ns0:sheetData>
    <ns0:row r="1" ht="25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  <ns0:c r="E1" s="1" t="n"/>
    </ns0:row>
    <ns0:row r="2" ht="38" customHeight="1">
      <ns0:c r="A2" s="2" t="inlineStr">
        <ns0:is>
          <ns0:t>한결물류(가명) · 2026년 8~10월 · 원본은 보존</ns0:t>
        </ns0:is>
      </ns0:c>
      <ns0:c r="B2" s="2" t="n"/>
      <ns0:c r="C2" s="2" t="n"/>
      <ns0:c r="D2" s="2" t="n"/>
      <ns0:c r="E2" s="2" t="n"/>
    </ns0:row>
    <ns0:row r="3" ht="32" customHeight="1">
      <ns0:c r="A3" s="1" t="inlineStr">
        <ns0:is>
          <ns0:t>처리</ns0:t>
        </ns0:is>
      </ns0:c>
      <ns0:c r="B3" s="1" t="inlineStr">
        <ns0:is>
          <ns0:t>대상</ns0:t>
        </ns0:is>
      </ns0:c>
      <ns0:c r="C3" s="1" t="inlineStr">
        <ns0:is>
          <ns0:t>변경 내용</ns0:t>
        </ns0:is>
      </ns0:c>
      <ns0:c r="D3" s="1" t="inlineStr">
        <ns0:is>
          <ns0:t>근거</ns0:t>
        </ns0:is>
      </ns0:c>
      <ns0:c r="E3" s="1" t="inlineStr">
        <ns0:is>
          <ns0:t>원본 보존</ns0:t>
        </ns0:is>
      </ns0:c>
    </ns0:row>
    <ns0:row r="4">
      <ns0:c r="A4" s="2" t="inlineStr">
        <ns0:is>
          <ns0:t>제외</ns0:t>
        </ns0:is>
      </ns0:c>
      <ns0:c r="B4" s="2" t="inlineStr">
        <ns0:is>
          <ns0:t>매출-08-1-01</ns0:t>
        </ns0:is>
      </ns0:c>
      <ns0:c r="C4" s="2" t="inlineStr">
        <ns0:is>
          <ns0:t>같은 값의 완전 중복 1행</ns0:t>
        </ns0:is>
      </ns0:c>
      <ns0:c r="D4" s="2" t="inlineStr">
        <ns0:is>
          <ns0:t>기준확인메모 2항</ns0:t>
        </ns0:is>
      </ns0:c>
      <ns0:c r="E4" s="2" t="inlineStr">
        <ns0:is>
          <ns0:t>원본 73행 유지, 정리본 72행</ns0:t>
        </ns0:is>
      </ns0:c>
    </ns0:row>
    <ns0:row r="5">
      <ns0:c r="A5" s="2" t="inlineStr">
        <ns0:is>
          <ns0:t>통일</ns0:t>
        </ns0:is>
      </ns0:c>
      <ns0:c r="B5" s="2" t="inlineStr">
        <ns0:is>
          <ns0:t>월·센터</ns0:t>
        </ns0:is>
      </ns0:c>
      <ns0:c r="C5" s="2" t="inlineStr">
        <ns0:is>
          <ns0:t>월 표기를 통일, 센터 공백 제거</ns0:t>
        </ns0:is>
      </ns0:c>
      <ns0:c r="D5" s="2" t="inlineStr">
        <ns0:is>
          <ns0:t>기준확인메모 2항</ns0:t>
        </ns0:is>
      </ns0:c>
      <ns0:c r="E5" s="2" t="inlineStr">
        <ns0:is>
          <ns0:t>금액 합계는 바꾸지 않음</ns0:t>
        </ns0:is>
      </ns0:c>
    </ns0:row>
    <ns0:row r="6">
      <ns0:c r="A6" s="2" t="inlineStr">
        <ns0:is>
          <ns0:t>환산</ns0:t>
        </ns0:is>
      </ns0:c>
      <ns0:c r="B6" s="2" t="inlineStr">
        <ns0:is>
          <ns0:t>매출-10-1-01</ns0:t>
        </ns0:is>
      </ns0:c>
      <ns0:c r="C6" s="2" t="inlineStr">
        <ns0:is>
          <ns0:t>40,000,000원 → 4,000만원</ns0:t>
        </ns0:is>
      </ns0:c>
      <ns0:c r="D6" s="2" t="inlineStr">
        <ns0:is>
          <ns0:t>원본 단위 + 메모 2항</ns0:t>
        </ns0:is>
      </ns0:c>
      <ns0:c r="E6" s="2" t="inlineStr">
        <ns0:is>
          <ns0:t>만원 값에 다시 나누기 금지</ns0:t>
        </ns0:is>
      </ns0:c>
    </ns0:row>
    <ns0:row r="7">
      <ns0:c r="A7" s="2" t="inlineStr">
        <ns0:is>
          <ns0:t>보완</ns0:t>
        </ns0:is>
      </ns0:c>
      <ns0:c r="B7" s="2" t="inlineStr">
        <ns0:is>
          <ns0:t>10월 안성 문의</ns0:t>
        </ns0:is>
      </ns0:c>
      <ns0:c r="C7" s="2" t="inlineStr">
        <ns0:is>
          <ns0:t>빈칸 → 135건</ns0:t>
        </ns0:is>
      </ns0:c>
      <ns0:c r="D7" s="2" t="inlineStr">
        <ns0:is>
          <ns0:t>기준확인메모 3항</ns0:t>
        </ns0:is>
      </ns0:c>
      <ns0:c r="E7" s="2" t="inlineStr">
        <ns0:is>
          <ns0:t>빈칸을 0으로 간주하지 않음</ns0:t>
        </ns0:is>
      </ns0:c>
    </ns0:row>
  </ns0:sheetData>
  <ns0:autoFilter ref="A3:E7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9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10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2" customWidth="1" min="1" max="1"/>
    <ns0:col width="22" customWidth="1" min="2" max="2"/>
    <ns0:col width="22" customWidth="1" min="3" max="3"/>
    <ns0:col width="22" customWidth="1" min="4" max="4"/>
  </ns0:cols>
  <ns0:sheetData>
    <ns0:row r="1" ht="25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</ns0:row>
    <ns0:row r="2" ht="38" customHeight="1">
      <ns0:c r="A2" s="2" t="inlineStr">
        <ns0:is>
          <ns0:t>한결물류(가명) · 2026년 8~10월 · 원본은 보존</ns0:t>
        </ns0:is>
      </ns0:c>
      <ns0:c r="B2" s="2" t="n"/>
      <ns0:c r="C2" s="2" t="n"/>
      <ns0:c r="D2" s="2" t="n"/>
    </ns0:row>
    <ns0:row r="3" ht="32" customHeight="1">
      <ns0:c r="A3" s="1" t="inlineStr">
        <ns0:is>
          <ns0:t>항목</ns0:t>
        </ns0:is>
      </ns0:c>
      <ns0:c r="B3" s="1" t="inlineStr">
        <ns0:is>
          <ns0:t>엑셀 재계산</ns0:t>
        </ns0:is>
      </ns0:c>
      <ns0:c r="C3" s="1" t="inlineStr">
        <ns0:is>
          <ns0:t>기대값</ns0:t>
        </ns0:is>
      </ns0:c>
      <ns0:c r="D3" s="1" t="inlineStr">
        <ns0:is>
          <ns0:t>차이</ns0:t>
        </ns0:is>
      </ns0:c>
    </ns0:row>
    <ns0:row r="4">
      <ns0:c r="A4" s="2" t="inlineStr">
        <ns0:is>
          <ns0:t>10월 매출</ns0:t>
        </ns0:is>
      </ns0:c>
      <ns0:c r="B4" s="2">
        <ns0:f>'월별집계'!B6</ns0:f>
        <ns0:v>80000</ns0:v>
      </ns0:c>
      <ns0:c r="C4" s="10" t="n">
        <ns0:v>80000</ns0:v>
      </ns0:c>
      <ns0:c r="D4" s="2">
        <ns0:f>B4-C4</ns0:f>
        <ns0:v>0</ns0:v>
      </ns0:c>
    </ns0:row>
    <ns0:row r="5">
      <ns0:c r="A5" s="2" t="inlineStr">
        <ns0:is>
          <ns0:t>10월 영업이익</ns0:t>
        </ns0:is>
      </ns0:c>
      <ns0:c r="B5" s="2">
        <ns0:f>'월별집계'!D6</ns0:f>
        <ns0:v>6000</ns0:v>
      </ns0:c>
      <ns0:c r="C5" s="10" t="n">
        <ns0:v>6000</ns0:v>
      </ns0:c>
      <ns0:c r="D5" s="2">
        <ns0:f>B5-C5</ns0:f>
        <ns0:v>0</ns0:v>
      </ns0:c>
    </ns0:row>
    <ns0:row r="6">
      <ns0:c r="A6" s="2" t="inlineStr">
        <ns0:is>
          <ns0:t>10월 정시 배송 합계</ns0:t>
        </ns0:is>
      </ns0:c>
      <ns0:c r="B6" s="2">
        <ns0:f>'월별집계'!G6</ns0:f>
        <ns0:v>954</ns0:v>
      </ns0:c>
      <ns0:c r="C6" s="10" t="n">
        <ns0:v>954</ns0:v>
      </ns0:c>
      <ns0:c r="D6" s="2">
        <ns0:f>B6-C6</ns0:f>
        <ns0:v>0</ns0:v>
      </ns0:c>
    </ns0:row>
    <ns0:row r="7">
      <ns0:c r="A7" s="2" t="inlineStr">
        <ns0:is>
          <ns0:t>10월 전체 배송 합계</ns0:t>
        </ns0:is>
      </ns0:c>
      <ns0:c r="B7" s="2">
        <ns0:f>'월별집계'!F6</ns0:f>
        <ns0:v>1000</ns0:v>
      </ns0:c>
      <ns0:c r="C7" s="10" t="n">
        <ns0:v>1000</ns0:v>
      </ns0:c>
      <ns0:c r="D7" s="2">
        <ns0:f>B7-C7</ns0:f>
        <ns0:v>0</ns0:v>
      </ns0:c>
    </ns0:row>
    <ns0:row r="8">
      <ns0:c r="A8" s="2" t="inlineStr">
        <ns0:is>
          <ns0:t>10월 정시 배송률</ns0:t>
        </ns0:is>
      </ns0:c>
      <ns0:c r="B8" s="2">
        <ns0:f>'월별집계'!H6</ns0:f>
        <ns0:v>0.954</ns0:v>
      </ns0:c>
      <ns0:c r="C8" s="10" t="n">
        <ns0:v>0.954</ns0:v>
      </ns0:c>
      <ns0:c r="D8" s="2">
        <ns0:f>B8-C8</ns0:f>
        <ns0:v>0</ns0:v>
      </ns0:c>
    </ns0:row>
    <ns0:row r="9">
      <ns0:c r="A9" s="2" t="inlineStr">
        <ns0:is>
          <ns0:t>10월 천 건당 불만</ns0:t>
        </ns0:is>
      </ns0:c>
      <ns0:c r="B9" s="2">
        <ns0:f>'월별집계'!J6</ns0:f>
        <ns0:v>20</ns0:v>
      </ns0:c>
      <ns0:c r="C9" s="10" t="n">
        <ns0:v>20</ns0:v>
      </ns0:c>
      <ns0:c r="D9" s="2">
        <ns0:f>B9-C9</ns0:f>
        <ns0:v>0</ns0:v>
      </ns0:c>
    </ns0:row>
    <ns0:row r="10">
      <ns0:c r="A10" s="2" t="inlineStr">
        <ns0:is>
          <ns0:t>10월 첫 문의 해결률</ns0:t>
        </ns0:is>
      </ns0:c>
      <ns0:c r="B10" s="2">
        <ns0:f>'월별집계'!M6</ns0:f>
        <ns0:v>0.9</ns0:v>
      </ns0:c>
      <ns0:c r="C10" s="10" t="n">
        <ns0:v>0.9</ns0:v>
      </ns0:c>
      <ns0:c r="D10" s="2">
        <ns0:f>B10-C10</ns0:f>
        <ns0:v>0</ns0:v>
      </ns0:c>
    </ns0:row>
  </ns0:sheetData>
  <ns0:autoFilter ref="A3:D10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xl/worksheets/sheet10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B9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2" customWidth="1" min="1" max="1"/>
    <ns0:col width="22" customWidth="1" min="2" max="2"/>
  </ns0:cols>
  <ns0:sheetData>
    <ns0:row r="1" ht="25" customHeight="1">
      <ns0:c r="A1" s="1" t="inlineStr">
        <ns0:is>
          <ns0:t>교육 영상 시연용 가상 자료</ns0:t>
        </ns0:is>
      </ns0:c>
      <ns0:c r="B1" s="1" t="n"/>
    </ns0:row>
    <ns0:row r="2" ht="38" customHeight="1">
      <ns0:c r="A2" s="2" t="inlineStr">
        <ns0:is>
          <ns0:t>한결물류(가명) · 2026년 8~10월 · 원본은 보존</ns0:t>
        </ns0:is>
      </ns0:c>
      <ns0:c r="B2" s="2" t="n"/>
    </ns0:row>
    <ns0:row r="3" ht="32" customHeight="1">
      <ns0:c r="A3" s="1" t="inlineStr">
        <ns0:is>
          <ns0:t>항목</ns0:t>
        </ns0:is>
      </ns0:c>
      <ns0:c r="B3" s="1" t="inlineStr">
        <ns0:is>
          <ns0:t>내용</ns0:t>
        </ns0:is>
      </ns0:c>
    </ns0:row>
    <ns0:row r="4">
      <ns0:c r="A4" s="2" t="inlineStr">
        <ns0:is>
          <ns0:t>예시</ns0:t>
        </ns0:is>
      </ns0:c>
      <ns0:c r="B4" s="2" t="inlineStr">
        <ns0:is>
          <ns0:t>강의 전에 준비한 비교용 완성 예시. Claude 응답은 달라질 수 있음.</ns0:t>
        </ns0:is>
      </ns0:c>
    </ns0:row>
    <ns0:row r="5">
      <ns0:c r="A5" s="2" t="inlineStr">
        <ns0:is>
          <ns0:t>보고 월</ns0:t>
        </ns0:is>
      </ns0:c>
      <ns0:c r="B5" s="2" t="inlineStr">
        <ns0:is>
          <ns0:t>대시보드 B3에서 8·9·10월 선택. 월별집계와 지표가 함께 바뀜.</ns0:t>
        </ns0:is>
      </ns0:c>
    </ns0:row>
    <ns0:row r="6">
      <ns0:c r="A6" s="2" t="inlineStr">
        <ns0:is>
          <ns0:t>재계산</ns0:t>
        </ns0:is>
      </ns0:c>
      <ns0:c r="B6" s="2" t="inlineStr">
        <ns0:is>
          <ns0:t>엑셀에서 계산을 자동으로 두고 열기. 숫자만 적힌 결과와 구별해서 확인.</ns0:t>
        </ns0:is>
      </ns0:c>
    </ns0:row>
    <ns0:row r="7">
      <ns0:c r="A7" s="2" t="inlineStr">
        <ns0:is>
          <ns0:t>업데이트</ns0:t>
        </ns0:is>
      </ns0:c>
      <ns0:c r="B7" s="2" t="inlineStr">
        <ns0:is>
          <ns0:t>다음 달 원본 사본으로 새 파일 요청. 계산 범위·마감일·목표·근거·차트까지 재검사.</ns0:t>
        </ns0:is>
      </ns0:c>
    </ns0:row>
    <ns0:row r="8">
      <ns0:c r="A8" s="2" t="inlineStr">
        <ns0:is>
          <ns0:t>현재 범위</ns0:t>
        </ns0:is>
      </ns0:c>
      <ns0:c r="B8" s="2" t="inlineStr">
        <ns0:is>
          <ns0:t>8~10월 입력 범위. 행 추가만으로 다음 달이 자동 포함된다고 가정하지 않음.</ns0:t>
        </ns0:is>
      </ns0:c>
    </ns0:row>
    <ns0:row r="9">
      <ns0:c r="A9" s="2" t="inlineStr">
        <ns0:is>
          <ns0:t>빈칸</ns0:t>
        </ns0:is>
      </ns0:c>
      <ns0:c r="B9" s="2" t="inlineStr">
        <ns0:is>
          <ns0:t>새 빈칸은 0으로 채우지 말고 확인 필요로 돌려서 담당 확인.</ns0:t>
        </ns0:is>
      </ns0:c>
    </ns0:row>
  </ns0:sheetData>
  <ns0:autoFilter ref="A3:B9"/>
  <ns0:pageMargins left="0.75" right="0.75" top="1" bottom="1" header="0.5" footer="0.5"/>
  <ns0:pageSetup orientation="landscape" paperSize="9" fitToHeight="0" fitToWidth="1"/>
  <ns0:headerFooter>
    <ns0:oddHeader/>
    <ns0:oddFooter>&amp;C교육 영상 시연용 가상 자료</ns0:oddFooter>
    <ns0:evenHeader/>
    <ns0:evenFooter/>
    <ns0:firstHeader/>
    <ns0:firstFooter/>
  </ns0:headerFooter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2026-11-03T03:58:48Z</dcterms:created>
  <dcterms:modified xmlns:dcterms="http://purl.org/dc/terms/" xmlns:xsi="http://www.w3.org/2001/XMLSchema-instance" xsi:type="dcterms:W3CDTF">2026-11-03T03:58:48Z</dcterms:modified>
</cp:coreProperties>
</file>