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숫자 대조" sheetId="1" state="visible" r:id="rId3"/>
    <sheet name="정리 기록" sheetId="2" state="visible" r:id="rId4"/>
    <sheet name="목표 비교" sheetId="3" state="visible" r:id="rId5"/>
    <sheet name="주간 기록" sheetId="4" state="visible" r:id="rId6"/>
    <sheet name="안내" sheetId="5" state="visible" r:id="rId7"/>
  </sheets>
  <definedNames>
    <definedName function="false" hidden="false" localSheetId="2" name="_xlnm.Print_Area" vbProcedure="false">'목표 비교'!$A$1:$I$16</definedName>
    <definedName function="false" hidden="false" localSheetId="2" name="_xlnm.Print_Titles" vbProcedure="false">'목표 비교'!$1:$4</definedName>
    <definedName function="false" hidden="false" localSheetId="0" name="_xlnm.Print_Area" vbProcedure="false">'숫자 대조'!$A$1:$E$8</definedName>
    <definedName function="false" hidden="false" localSheetId="0" name="_xlnm.Print_Titles" vbProcedure="false">'숫자 대조'!$1:$4</definedName>
    <definedName function="false" hidden="false" localSheetId="4" name="_xlnm.Print_Area" vbProcedure="false">안내!$A$1:$A$6</definedName>
    <definedName function="false" hidden="false" localSheetId="4" name="_xlnm.Print_Titles" vbProcedure="false">안내!$1:$4</definedName>
    <definedName function="false" hidden="false" localSheetId="1" name="_xlnm.Print_Area" vbProcedure="false">'정리 기록'!$A$1:$H$64</definedName>
    <definedName function="false" hidden="false" localSheetId="1" name="_xlnm.Print_Titles" vbProcedure="false">'정리 기록'!$1:$4</definedName>
    <definedName function="false" hidden="true" localSheetId="1" name="_xlnm._FilterDatabase" vbProcedure="false">'정리 기록'!$A$4:$H$64</definedName>
    <definedName function="false" hidden="false" localSheetId="3" name="_xlnm.Print_Area" vbProcedure="false">'주간 기록'!$A$1:$H$22</definedName>
    <definedName function="false" hidden="false" localSheetId="3" name="_xlnm.Print_Titles" vbProcedure="false">'주간 기록'!$1:$4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<sst xmlns="http://schemas.openxmlformats.org/spreadsheetml/2006/main" count="469" uniqueCount="214">
  <si>
    <t xml:space="preserve">숫자 대조 | 한결물류(가명) 이천센터</t>
  </si>
  <si>
    <t xml:space="preserve">교육 영상 시연용 가상 자료</t>
  </si>
  <si>
    <t xml:space="preserve">가명·가상 수치 | 처리 단위 1건=업무 번호 1개 | 빈 기록은 실적이 아님</t>
  </si>
  <si>
    <t xml:space="preserve">업무</t>
  </si>
  <si>
    <t xml:space="preserve">처리 건수</t>
  </si>
  <si>
    <t xml:space="preserve">재작업 건수</t>
  </si>
  <si>
    <t xml:space="preserve">재작업 분</t>
  </si>
  <si>
    <t xml:space="preserve">메모</t>
  </si>
  <si>
    <t xml:space="preserve">출고 변경</t>
  </si>
  <si>
    <t xml:space="preserve">2026년 10월 5일~30일, 4주</t>
  </si>
  <si>
    <t xml:space="preserve">재고 차이</t>
  </si>
  <si>
    <t xml:space="preserve">운송비 정산</t>
  </si>
  <si>
    <t xml:space="preserve">합계</t>
  </si>
  <si>
    <t xml:space="preserve">합계 60건·12건·350분</t>
  </si>
  <si>
    <t xml:space="preserve">원본의 완전 동일 중복 C07·T10 각 1행 제외. 원본 파일 보존.</t>
  </si>
  <si>
    <t xml:space="preserve">업무명 통일 | S06 담당은 확인 필요 | T15 증빙 미도착</t>
  </si>
  <si>
    <t xml:space="preserve">업무 번호</t>
  </si>
  <si>
    <t xml:space="preserve">날짜</t>
  </si>
  <si>
    <t xml:space="preserve">담당(가명)</t>
  </si>
  <si>
    <t xml:space="preserve">상태</t>
  </si>
  <si>
    <t xml:space="preserve">증거</t>
  </si>
  <si>
    <t xml:space="preserve">빈칸 확인</t>
  </si>
  <si>
    <t xml:space="preserve">C01</t>
  </si>
  <si>
    <t xml:space="preserve">2026-10-05</t>
  </si>
  <si>
    <t xml:space="preserve">박OO 주임</t>
  </si>
  <si>
    <t xml:space="preserve">정상</t>
  </si>
  <si>
    <t xml:space="preserve">변경표 C01</t>
  </si>
  <si>
    <t xml:space="preserve">C02</t>
  </si>
  <si>
    <t xml:space="preserve">2026-10-06</t>
  </si>
  <si>
    <t xml:space="preserve">변경표 C02</t>
  </si>
  <si>
    <t xml:space="preserve">C03</t>
  </si>
  <si>
    <t xml:space="preserve">2026-10-07</t>
  </si>
  <si>
    <t xml:space="preserve">재작업</t>
  </si>
  <si>
    <t xml:space="preserve">변경표 C03</t>
  </si>
  <si>
    <t xml:space="preserve">C04</t>
  </si>
  <si>
    <t xml:space="preserve">2026-10-08</t>
  </si>
  <si>
    <t xml:space="preserve">변경표 C04</t>
  </si>
  <si>
    <t xml:space="preserve">C05</t>
  </si>
  <si>
    <t xml:space="preserve">2026-10-09</t>
  </si>
  <si>
    <t xml:space="preserve">변경표 C05</t>
  </si>
  <si>
    <t xml:space="preserve">C06</t>
  </si>
  <si>
    <t xml:space="preserve">2026-10-12</t>
  </si>
  <si>
    <t xml:space="preserve">변경표 C06</t>
  </si>
  <si>
    <t xml:space="preserve">C07</t>
  </si>
  <si>
    <t xml:space="preserve">2026-10-13</t>
  </si>
  <si>
    <t xml:space="preserve">변경표 C07</t>
  </si>
  <si>
    <t xml:space="preserve">C08</t>
  </si>
  <si>
    <t xml:space="preserve">2026-10-14</t>
  </si>
  <si>
    <t xml:space="preserve">변경표 C08</t>
  </si>
  <si>
    <t xml:space="preserve">C09</t>
  </si>
  <si>
    <t xml:space="preserve">2026-10-15</t>
  </si>
  <si>
    <t xml:space="preserve">변경표 C09</t>
  </si>
  <si>
    <t xml:space="preserve">C10</t>
  </si>
  <si>
    <t xml:space="preserve">2026-10-16</t>
  </si>
  <si>
    <t xml:space="preserve">변경표 C10</t>
  </si>
  <si>
    <t xml:space="preserve">C11</t>
  </si>
  <si>
    <t xml:space="preserve">2026-10-19</t>
  </si>
  <si>
    <t xml:space="preserve">변경표 C11</t>
  </si>
  <si>
    <t xml:space="preserve">C12</t>
  </si>
  <si>
    <t xml:space="preserve">2026-10-20</t>
  </si>
  <si>
    <t xml:space="preserve">변경표 C12</t>
  </si>
  <si>
    <t xml:space="preserve">C13</t>
  </si>
  <si>
    <t xml:space="preserve">2026-10-21</t>
  </si>
  <si>
    <t xml:space="preserve">변경표 C13</t>
  </si>
  <si>
    <t xml:space="preserve">C14</t>
  </si>
  <si>
    <t xml:space="preserve">2026-10-22</t>
  </si>
  <si>
    <t xml:space="preserve">변경표 C14</t>
  </si>
  <si>
    <t xml:space="preserve">C15</t>
  </si>
  <si>
    <t xml:space="preserve">2026-10-23</t>
  </si>
  <si>
    <t xml:space="preserve">변경표 C15</t>
  </si>
  <si>
    <t xml:space="preserve">C16</t>
  </si>
  <si>
    <t xml:space="preserve">2026-10-26</t>
  </si>
  <si>
    <t xml:space="preserve">변경표 C16</t>
  </si>
  <si>
    <t xml:space="preserve">C17</t>
  </si>
  <si>
    <t xml:space="preserve">2026-10-27</t>
  </si>
  <si>
    <t xml:space="preserve">변경표 C17</t>
  </si>
  <si>
    <t xml:space="preserve">C18</t>
  </si>
  <si>
    <t xml:space="preserve">2026-10-28</t>
  </si>
  <si>
    <t xml:space="preserve">변경표 C18</t>
  </si>
  <si>
    <t xml:space="preserve">C19</t>
  </si>
  <si>
    <t xml:space="preserve">2026-10-29</t>
  </si>
  <si>
    <t xml:space="preserve">변경표 C19</t>
  </si>
  <si>
    <t xml:space="preserve">C20</t>
  </si>
  <si>
    <t xml:space="preserve">2026-10-30</t>
  </si>
  <si>
    <t xml:space="preserve">변경표 C20</t>
  </si>
  <si>
    <t xml:space="preserve">S01</t>
  </si>
  <si>
    <t xml:space="preserve">실사표 S01</t>
  </si>
  <si>
    <t xml:space="preserve">S02</t>
  </si>
  <si>
    <t xml:space="preserve">실사표 S02</t>
  </si>
  <si>
    <t xml:space="preserve">S03</t>
  </si>
  <si>
    <t xml:space="preserve">실사표 S03</t>
  </si>
  <si>
    <t xml:space="preserve">S04</t>
  </si>
  <si>
    <t xml:space="preserve">실사표 S04</t>
  </si>
  <si>
    <t xml:space="preserve">S05</t>
  </si>
  <si>
    <t xml:space="preserve">실사표 S05</t>
  </si>
  <si>
    <t xml:space="preserve">S06</t>
  </si>
  <si>
    <t xml:space="preserve">박OO 주임(확인 필요)</t>
  </si>
  <si>
    <t xml:space="preserve">실사표 S06</t>
  </si>
  <si>
    <t xml:space="preserve">S06 실제 담당 확인 필요</t>
  </si>
  <si>
    <t xml:space="preserve">S07</t>
  </si>
  <si>
    <t xml:space="preserve">실사표 S07</t>
  </si>
  <si>
    <t xml:space="preserve">S08</t>
  </si>
  <si>
    <t xml:space="preserve">실사표 S08</t>
  </si>
  <si>
    <t xml:space="preserve">S09</t>
  </si>
  <si>
    <t xml:space="preserve">실사표 S09</t>
  </si>
  <si>
    <t xml:space="preserve">S10</t>
  </si>
  <si>
    <t xml:space="preserve">실사표 S10</t>
  </si>
  <si>
    <t xml:space="preserve">S11</t>
  </si>
  <si>
    <t xml:space="preserve">실사표 S11</t>
  </si>
  <si>
    <t xml:space="preserve">S12</t>
  </si>
  <si>
    <t xml:space="preserve">실사표 S12</t>
  </si>
  <si>
    <t xml:space="preserve">S13</t>
  </si>
  <si>
    <t xml:space="preserve">실사표 S13</t>
  </si>
  <si>
    <t xml:space="preserve">S14</t>
  </si>
  <si>
    <t xml:space="preserve">실사표 S14</t>
  </si>
  <si>
    <t xml:space="preserve">S15</t>
  </si>
  <si>
    <t xml:space="preserve">실사표 S15</t>
  </si>
  <si>
    <t xml:space="preserve">S16</t>
  </si>
  <si>
    <t xml:space="preserve">실사표 S16</t>
  </si>
  <si>
    <t xml:space="preserve">S17</t>
  </si>
  <si>
    <t xml:space="preserve">실사표 S17</t>
  </si>
  <si>
    <t xml:space="preserve">S18</t>
  </si>
  <si>
    <t xml:space="preserve">실사표 S18</t>
  </si>
  <si>
    <t xml:space="preserve">S19</t>
  </si>
  <si>
    <t xml:space="preserve">실사표 S19</t>
  </si>
  <si>
    <t xml:space="preserve">S20</t>
  </si>
  <si>
    <t xml:space="preserve">실사표 S20</t>
  </si>
  <si>
    <t xml:space="preserve">T01</t>
  </si>
  <si>
    <t xml:space="preserve">최OO 대리</t>
  </si>
  <si>
    <t xml:space="preserve">정산표 T01</t>
  </si>
  <si>
    <t xml:space="preserve">T02</t>
  </si>
  <si>
    <t xml:space="preserve">정산표 T02</t>
  </si>
  <si>
    <t xml:space="preserve">T03</t>
  </si>
  <si>
    <t xml:space="preserve">정산표 T03</t>
  </si>
  <si>
    <t xml:space="preserve">T04</t>
  </si>
  <si>
    <t xml:space="preserve">정산표 T04</t>
  </si>
  <si>
    <t xml:space="preserve">T05</t>
  </si>
  <si>
    <t xml:space="preserve">정산표 T05</t>
  </si>
  <si>
    <t xml:space="preserve">T06</t>
  </si>
  <si>
    <t xml:space="preserve">정산표 T06</t>
  </si>
  <si>
    <t xml:space="preserve">T07</t>
  </si>
  <si>
    <t xml:space="preserve">정산표 T07</t>
  </si>
  <si>
    <t xml:space="preserve">T08</t>
  </si>
  <si>
    <t xml:space="preserve">정산표 T08</t>
  </si>
  <si>
    <t xml:space="preserve">T09</t>
  </si>
  <si>
    <t xml:space="preserve">정산표 T09</t>
  </si>
  <si>
    <t xml:space="preserve">T10</t>
  </si>
  <si>
    <t xml:space="preserve">정산표 T10</t>
  </si>
  <si>
    <t xml:space="preserve">T11</t>
  </si>
  <si>
    <t xml:space="preserve">정산표 T11</t>
  </si>
  <si>
    <t xml:space="preserve">T12</t>
  </si>
  <si>
    <t xml:space="preserve">정산표 T12</t>
  </si>
  <si>
    <t xml:space="preserve">T13</t>
  </si>
  <si>
    <t xml:space="preserve">정산표 T13</t>
  </si>
  <si>
    <t xml:space="preserve">T14</t>
  </si>
  <si>
    <t xml:space="preserve">정산표 T14</t>
  </si>
  <si>
    <t xml:space="preserve">T15</t>
  </si>
  <si>
    <t xml:space="preserve">미도착</t>
  </si>
  <si>
    <t xml:space="preserve">T15 증빙 미도착</t>
  </si>
  <si>
    <t xml:space="preserve">T16</t>
  </si>
  <si>
    <t xml:space="preserve">정산표 T16</t>
  </si>
  <si>
    <t xml:space="preserve">T17</t>
  </si>
  <si>
    <t xml:space="preserve">정산표 T17</t>
  </si>
  <si>
    <t xml:space="preserve">T18</t>
  </si>
  <si>
    <t xml:space="preserve">정산표 T18</t>
  </si>
  <si>
    <t xml:space="preserve">T19</t>
  </si>
  <si>
    <t xml:space="preserve">정산표 T19</t>
  </si>
  <si>
    <t xml:space="preserve">T20</t>
  </si>
  <si>
    <t xml:space="preserve">정산표 T20</t>
  </si>
  <si>
    <t xml:space="preserve">개선 후 실측이 아닌 목표 예시 | 같은 4주·각 업무 처리 20건 가정</t>
  </si>
  <si>
    <t xml:space="preserve">시간당 30,000원은 내부 시간 가치 가정. 현금 절감·매출 아님.</t>
  </si>
  <si>
    <t xml:space="preserve">현재 재작업 건수</t>
  </si>
  <si>
    <t xml:space="preserve">건당 분</t>
  </si>
  <si>
    <t xml:space="preserve">현재 재작업 분</t>
  </si>
  <si>
    <t xml:space="preserve">목표 재작업 건수</t>
  </si>
  <si>
    <t xml:space="preserve">목표 재작업 분</t>
  </si>
  <si>
    <t xml:space="preserve">추가 확인 분</t>
  </si>
  <si>
    <t xml:space="preserve">순회복 분</t>
  </si>
  <si>
    <t xml:space="preserve">원본과 대조</t>
  </si>
  <si>
    <t xml:space="preserve">현재 건수·재작업 분이 숫자 대조 시트와 같은지 확인</t>
  </si>
  <si>
    <t xml:space="preserve">현재 분 대조</t>
  </si>
  <si>
    <t xml:space="preserve">0이면 일치</t>
  </si>
  <si>
    <t xml:space="preserve">재작업 건수 대조</t>
  </si>
  <si>
    <t xml:space="preserve">순회복 시간</t>
  </si>
  <si>
    <t xml:space="preserve">시간</t>
  </si>
  <si>
    <t xml:space="preserve">시간당 내부 환산 가정</t>
  </si>
  <si>
    <t xml:space="preserve">원/시간</t>
  </si>
  <si>
    <t xml:space="preserve">내부 시간 가치</t>
  </si>
  <si>
    <t xml:space="preserve">원 | 현금 절감 아님</t>
  </si>
  <si>
    <t xml:space="preserve">추가 확인 증가 시험</t>
  </si>
  <si>
    <t xml:space="preserve">H5를 10→20으로 바꾸면 순회복 140분, 70,000원. 원래 10으로 복원.</t>
  </si>
  <si>
    <t xml:space="preserve">재작업 목표 증가 시험</t>
  </si>
  <si>
    <t xml:space="preserve">F5를 3→4로 바꾸면 순회복 120분, 60,000원. 원래 3으로 복원.</t>
  </si>
  <si>
    <t xml:space="preserve">2026년 11월 9일~12월 4일 | 먼저 한 주 시험, 4주를 모아 같은 업무·물량에서 비교</t>
  </si>
  <si>
    <t xml:space="preserve">빈칸은 미측정 | 0건·0분도 근거와 함께 직접 입력</t>
  </si>
  <si>
    <t xml:space="preserve">시작 주</t>
  </si>
  <si>
    <t xml:space="preserve">근거·확인자(가명)</t>
  </si>
  <si>
    <t xml:space="preserve">입력 점검</t>
  </si>
  <si>
    <t xml:space="preserve">2026-11-09</t>
  </si>
  <si>
    <t xml:space="preserve">2026-11-16</t>
  </si>
  <si>
    <t xml:space="preserve">2026-11-23</t>
  </si>
  <si>
    <t xml:space="preserve">2026-11-30</t>
  </si>
  <si>
    <t xml:space="preserve">기록 상태</t>
  </si>
  <si>
    <t xml:space="preserve">처리 건수 합</t>
  </si>
  <si>
    <t xml:space="preserve">재작업 분 합</t>
  </si>
  <si>
    <t xml:space="preserve">추가 확인 분 합</t>
  </si>
  <si>
    <t xml:space="preserve">비교 가능 여부</t>
  </si>
  <si>
    <t xml:space="preserve">입력 후 시간 차이</t>
  </si>
  <si>
    <t xml:space="preserve">분 | 난이도와 누락 여부를 사람이 확인한 뒤 해석</t>
  </si>
  <si>
    <t xml:space="preserve">숫자 대조는 중복을 제거한 정리 기록 60건에서 계산한다. 원본 62행의 합계 380분을 그대로 쓰지 않는다.</t>
  </si>
  <si>
    <t xml:space="preserve">목표 비교는 실제 개선 결과가 아니다. 350분에서 목표 재작업 170분과 추가 확인 30분을 뺀 150분·2.5시간이다.</t>
  </si>
  <si>
    <t xml:space="preserve">목표 비교의 H5 변경 시험은 추가 확인 비용 증가를 검증한다. 원래 값을 바꾼 뒤 반드시 복원한다.</t>
  </si>
  <si>
    <t xml:space="preserve">주간 기록은 빈칸을 0으로 보지 않는다. 근거까지 입력한 4주 기록과 업무별 물량을 확인하기 전 성과를 내지 않는다.</t>
  </si>
  <si>
    <t xml:space="preserve">난이도·시간 측정 기준이 달라지면 단순 차이로 개선 효과를 단정하지 않는다. 확인표를 채운 비율만으로 품질 향상을 주장하지 않는다.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</si>
</sst>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맑은 고딕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151515"/>
      <name val="맑은 고딕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9B9B"/>
        <bgColor rgb="FFFF8080"/>
      </patternFill>
    </fill>
    <fill>
      <patternFill patternType="solid">
        <fgColor rgb="FFF2EFE7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F2EFE7"/>
          <bgColor rgb="FF000000"/>
        </patternFill>
      </fill>
    </dxf>
    <dxf>
      <fill>
        <patternFill patternType="solid">
          <fgColor rgb="FFFF9B9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51515"/>
          <bgColor rgb="FF000000"/>
        </patternFill>
      </fill>
    </dxf>
  </dxfs>
  <colors>
    <indexedColors>
      <rgbColor rgb="FF000000"/>
      <rgbColor rgb="FFF2EF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B9B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51515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2.02"/>
    <col collapsed="false" customWidth="true" hidden="false" outlineLevel="0" max="4" min="2" style="0" width="16.51"/>
    <col collapsed="false" customWidth="true" hidden="false" outlineLevel="0" max="5" min="5" style="0" width="59.63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</row>
    <row r="2" customFormat="false" ht="30" hidden="false" customHeight="true" outlineLevel="0" collapsed="false">
      <c r="A2" s="1" t="s">
        <v>1</v>
      </c>
      <c r="B2" s="1"/>
      <c r="C2" s="1"/>
      <c r="D2" s="1"/>
      <c r="E2" s="1"/>
    </row>
    <row r="3" customFormat="false" ht="30" hidden="false" customHeight="true" outlineLevel="0" collapsed="false">
      <c r="A3" s="1" t="s">
        <v>2</v>
      </c>
      <c r="B3" s="1"/>
      <c r="C3" s="1"/>
      <c r="D3" s="1"/>
      <c r="E3" s="1"/>
    </row>
    <row r="4" customFormat="false" ht="42" hidden="false" customHeight="true" outlineLevel="0" collapsed="false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customFormat="false" ht="42" hidden="false" customHeight="true" outlineLevel="0" collapsed="false">
      <c r="A5" s="3" t="s">
        <v>8</v>
      </c>
      <c r="B5" s="3" t="n">
        <f aca="false">COUNTIF('정리 기록'!C5:C64,A5)</f>
        <v>20</v>
      </c>
      <c r="C5" s="3" t="n">
        <f aca="false">COUNTIFS('정리 기록'!C5:C64,A5,'정리 기록'!E5:E64,"재작업")</f>
        <v>5</v>
      </c>
      <c r="D5" s="3" t="n">
        <f aca="false">SUMIF('정리 기록'!C5:C64,A5,'정리 기록'!F5:F64)</f>
        <v>150</v>
      </c>
      <c r="E5" s="3" t="s">
        <v>9</v>
      </c>
    </row>
    <row r="6" customFormat="false" ht="42" hidden="false" customHeight="true" outlineLevel="0" collapsed="false">
      <c r="A6" s="4" t="s">
        <v>10</v>
      </c>
      <c r="B6" s="4" t="n">
        <f aca="false">COUNTIF('정리 기록'!C5:C64,A6)</f>
        <v>20</v>
      </c>
      <c r="C6" s="4" t="n">
        <f aca="false">COUNTIFS('정리 기록'!C5:C64,A6,'정리 기록'!E5:E64,"재작업")</f>
        <v>4</v>
      </c>
      <c r="D6" s="4" t="n">
        <f aca="false">SUMIF('정리 기록'!C5:C64,A6,'정리 기록'!F5:F64)</f>
        <v>80</v>
      </c>
      <c r="E6" s="4" t="s">
        <v>9</v>
      </c>
    </row>
    <row r="7" customFormat="false" ht="42" hidden="false" customHeight="true" outlineLevel="0" collapsed="false">
      <c r="A7" s="3" t="s">
        <v>11</v>
      </c>
      <c r="B7" s="3" t="n">
        <f aca="false">COUNTIF('정리 기록'!C5:C64,A7)</f>
        <v>20</v>
      </c>
      <c r="C7" s="3" t="n">
        <f aca="false">COUNTIFS('정리 기록'!C5:C64,A7,'정리 기록'!E5:E64,"재작업")</f>
        <v>3</v>
      </c>
      <c r="D7" s="3" t="n">
        <f aca="false">SUMIF('정리 기록'!C5:C64,A7,'정리 기록'!F5:F64)</f>
        <v>120</v>
      </c>
      <c r="E7" s="3" t="s">
        <v>9</v>
      </c>
    </row>
    <row r="8" customFormat="false" ht="42" hidden="false" customHeight="true" outlineLevel="0" collapsed="false">
      <c r="A8" s="4" t="s">
        <v>12</v>
      </c>
      <c r="B8" s="4" t="n">
        <f aca="false">SUM(B5:B7)</f>
        <v>60</v>
      </c>
      <c r="C8" s="4" t="n">
        <f aca="false">SUM(C5:C7)</f>
        <v>12</v>
      </c>
      <c r="D8" s="4" t="n">
        <f aca="false">SUM(D5:D7)</f>
        <v>350</v>
      </c>
      <c r="E8" s="4" t="s">
        <v>13</v>
      </c>
    </row>
  </sheetData>
  <mergeCells count="3">
    <mergeCell ref="A1:E1"/>
    <mergeCell ref="A2:E2"/>
    <mergeCell ref="A3:E3"/>
  </mergeCell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13.76"/>
    <col collapsed="false" customWidth="true" hidden="false" outlineLevel="0" max="2" min="2" style="0" width="14.68"/>
    <col collapsed="false" customWidth="true" hidden="false" outlineLevel="0" max="3" min="3" style="0" width="20.18"/>
    <col collapsed="false" customWidth="true" hidden="false" outlineLevel="0" max="4" min="4" style="0" width="25.69"/>
    <col collapsed="false" customWidth="true" hidden="false" outlineLevel="0" max="5" min="5" style="0" width="14.68"/>
    <col collapsed="false" customWidth="true" hidden="false" outlineLevel="0" max="6" min="6" style="0" width="15.59"/>
    <col collapsed="false" customWidth="true" hidden="false" outlineLevel="0" max="7" min="7" style="0" width="22.93"/>
    <col collapsed="false" customWidth="true" hidden="false" outlineLevel="0" max="8" min="8" style="0" width="36.7"/>
  </cols>
  <sheetData>
    <row r="1" customFormat="false" ht="30" hidden="false" customHeight="true" outlineLevel="0" collapsed="false">
      <c r="A1" s="1" t="s">
        <v>1</v>
      </c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1" t="s">
        <v>14</v>
      </c>
      <c r="B2" s="1"/>
      <c r="C2" s="1"/>
      <c r="D2" s="1"/>
      <c r="E2" s="1"/>
      <c r="F2" s="1"/>
      <c r="G2" s="1"/>
      <c r="H2" s="1"/>
    </row>
    <row r="3" customFormat="false" ht="30" hidden="false" customHeight="true" outlineLevel="0" collapsed="false">
      <c r="A3" s="1" t="s">
        <v>15</v>
      </c>
      <c r="B3" s="1"/>
      <c r="C3" s="1"/>
      <c r="D3" s="1"/>
      <c r="E3" s="1"/>
      <c r="F3" s="1"/>
      <c r="G3" s="1"/>
      <c r="H3" s="1"/>
    </row>
    <row r="4" customFormat="false" ht="42" hidden="false" customHeight="true" outlineLevel="0" collapsed="false">
      <c r="A4" s="2" t="s">
        <v>16</v>
      </c>
      <c r="B4" s="2" t="s">
        <v>17</v>
      </c>
      <c r="C4" s="2" t="s">
        <v>3</v>
      </c>
      <c r="D4" s="2" t="s">
        <v>18</v>
      </c>
      <c r="E4" s="2" t="s">
        <v>19</v>
      </c>
      <c r="F4" s="2" t="s">
        <v>6</v>
      </c>
      <c r="G4" s="2" t="s">
        <v>20</v>
      </c>
      <c r="H4" s="2" t="s">
        <v>21</v>
      </c>
    </row>
    <row r="5" customFormat="false" ht="42" hidden="false" customHeight="true" outlineLevel="0" collapsed="false">
      <c r="A5" s="3" t="s">
        <v>22</v>
      </c>
      <c r="B5" s="3" t="s">
        <v>23</v>
      </c>
      <c r="C5" s="3" t="s">
        <v>8</v>
      </c>
      <c r="D5" s="3" t="s">
        <v>24</v>
      </c>
      <c r="E5" s="3" t="s">
        <v>25</v>
      </c>
      <c r="F5" s="3" t="n">
        <v>0</v>
      </c>
      <c r="G5" s="3" t="s">
        <v>26</v>
      </c>
      <c r="H5" s="3"/>
    </row>
    <row r="6" customFormat="false" ht="42" hidden="false" customHeight="true" outlineLevel="0" collapsed="false">
      <c r="A6" s="4" t="s">
        <v>27</v>
      </c>
      <c r="B6" s="4" t="s">
        <v>28</v>
      </c>
      <c r="C6" s="4" t="s">
        <v>8</v>
      </c>
      <c r="D6" s="4" t="s">
        <v>24</v>
      </c>
      <c r="E6" s="4" t="s">
        <v>25</v>
      </c>
      <c r="F6" s="4" t="n">
        <v>0</v>
      </c>
      <c r="G6" s="4" t="s">
        <v>29</v>
      </c>
      <c r="H6" s="4"/>
    </row>
    <row r="7" customFormat="false" ht="42" hidden="false" customHeight="true" outlineLevel="0" collapsed="false">
      <c r="A7" s="3" t="s">
        <v>30</v>
      </c>
      <c r="B7" s="3" t="s">
        <v>31</v>
      </c>
      <c r="C7" s="3" t="s">
        <v>8</v>
      </c>
      <c r="D7" s="3" t="s">
        <v>24</v>
      </c>
      <c r="E7" s="3" t="s">
        <v>32</v>
      </c>
      <c r="F7" s="3" t="n">
        <v>30</v>
      </c>
      <c r="G7" s="3" t="s">
        <v>33</v>
      </c>
      <c r="H7" s="3"/>
    </row>
    <row r="8" customFormat="false" ht="42" hidden="false" customHeight="true" outlineLevel="0" collapsed="false">
      <c r="A8" s="4" t="s">
        <v>34</v>
      </c>
      <c r="B8" s="4" t="s">
        <v>35</v>
      </c>
      <c r="C8" s="4" t="s">
        <v>8</v>
      </c>
      <c r="D8" s="4" t="s">
        <v>24</v>
      </c>
      <c r="E8" s="4" t="s">
        <v>25</v>
      </c>
      <c r="F8" s="4" t="n">
        <v>0</v>
      </c>
      <c r="G8" s="4" t="s">
        <v>36</v>
      </c>
      <c r="H8" s="4"/>
    </row>
    <row r="9" customFormat="false" ht="42" hidden="false" customHeight="true" outlineLevel="0" collapsed="false">
      <c r="A9" s="3" t="s">
        <v>37</v>
      </c>
      <c r="B9" s="3" t="s">
        <v>38</v>
      </c>
      <c r="C9" s="3" t="s">
        <v>8</v>
      </c>
      <c r="D9" s="3" t="s">
        <v>24</v>
      </c>
      <c r="E9" s="3" t="s">
        <v>25</v>
      </c>
      <c r="F9" s="3" t="n">
        <v>0</v>
      </c>
      <c r="G9" s="3" t="s">
        <v>39</v>
      </c>
      <c r="H9" s="3"/>
    </row>
    <row r="10" customFormat="false" ht="42" hidden="false" customHeight="true" outlineLevel="0" collapsed="false">
      <c r="A10" s="4" t="s">
        <v>40</v>
      </c>
      <c r="B10" s="4" t="s">
        <v>41</v>
      </c>
      <c r="C10" s="4" t="s">
        <v>8</v>
      </c>
      <c r="D10" s="4" t="s">
        <v>24</v>
      </c>
      <c r="E10" s="4" t="s">
        <v>25</v>
      </c>
      <c r="F10" s="4" t="n">
        <v>0</v>
      </c>
      <c r="G10" s="4" t="s">
        <v>42</v>
      </c>
      <c r="H10" s="4"/>
    </row>
    <row r="11" customFormat="false" ht="42" hidden="false" customHeight="true" outlineLevel="0" collapsed="false">
      <c r="A11" s="3" t="s">
        <v>43</v>
      </c>
      <c r="B11" s="3" t="s">
        <v>44</v>
      </c>
      <c r="C11" s="3" t="s">
        <v>8</v>
      </c>
      <c r="D11" s="3" t="s">
        <v>24</v>
      </c>
      <c r="E11" s="3" t="s">
        <v>32</v>
      </c>
      <c r="F11" s="3" t="n">
        <v>30</v>
      </c>
      <c r="G11" s="3" t="s">
        <v>45</v>
      </c>
      <c r="H11" s="3"/>
    </row>
    <row r="12" customFormat="false" ht="42" hidden="false" customHeight="true" outlineLevel="0" collapsed="false">
      <c r="A12" s="4" t="s">
        <v>46</v>
      </c>
      <c r="B12" s="4" t="s">
        <v>47</v>
      </c>
      <c r="C12" s="4" t="s">
        <v>8</v>
      </c>
      <c r="D12" s="4" t="s">
        <v>24</v>
      </c>
      <c r="E12" s="4" t="s">
        <v>25</v>
      </c>
      <c r="F12" s="4" t="n">
        <v>0</v>
      </c>
      <c r="G12" s="4" t="s">
        <v>48</v>
      </c>
      <c r="H12" s="4"/>
    </row>
    <row r="13" customFormat="false" ht="42" hidden="false" customHeight="true" outlineLevel="0" collapsed="false">
      <c r="A13" s="3" t="s">
        <v>49</v>
      </c>
      <c r="B13" s="3" t="s">
        <v>50</v>
      </c>
      <c r="C13" s="3" t="s">
        <v>8</v>
      </c>
      <c r="D13" s="3" t="s">
        <v>24</v>
      </c>
      <c r="E13" s="3" t="s">
        <v>25</v>
      </c>
      <c r="F13" s="3" t="n">
        <v>0</v>
      </c>
      <c r="G13" s="3" t="s">
        <v>51</v>
      </c>
      <c r="H13" s="3"/>
    </row>
    <row r="14" customFormat="false" ht="42" hidden="false" customHeight="true" outlineLevel="0" collapsed="false">
      <c r="A14" s="4" t="s">
        <v>52</v>
      </c>
      <c r="B14" s="4" t="s">
        <v>53</v>
      </c>
      <c r="C14" s="4" t="s">
        <v>8</v>
      </c>
      <c r="D14" s="4" t="s">
        <v>24</v>
      </c>
      <c r="E14" s="4" t="s">
        <v>25</v>
      </c>
      <c r="F14" s="4" t="n">
        <v>0</v>
      </c>
      <c r="G14" s="4" t="s">
        <v>54</v>
      </c>
      <c r="H14" s="4"/>
    </row>
    <row r="15" customFormat="false" ht="42" hidden="false" customHeight="true" outlineLevel="0" collapsed="false">
      <c r="A15" s="3" t="s">
        <v>55</v>
      </c>
      <c r="B15" s="3" t="s">
        <v>56</v>
      </c>
      <c r="C15" s="3" t="s">
        <v>8</v>
      </c>
      <c r="D15" s="3" t="s">
        <v>24</v>
      </c>
      <c r="E15" s="3" t="s">
        <v>32</v>
      </c>
      <c r="F15" s="3" t="n">
        <v>30</v>
      </c>
      <c r="G15" s="3" t="s">
        <v>57</v>
      </c>
      <c r="H15" s="3"/>
    </row>
    <row r="16" customFormat="false" ht="42" hidden="false" customHeight="true" outlineLevel="0" collapsed="false">
      <c r="A16" s="4" t="s">
        <v>58</v>
      </c>
      <c r="B16" s="4" t="s">
        <v>59</v>
      </c>
      <c r="C16" s="4" t="s">
        <v>8</v>
      </c>
      <c r="D16" s="4" t="s">
        <v>24</v>
      </c>
      <c r="E16" s="4" t="s">
        <v>25</v>
      </c>
      <c r="F16" s="4" t="n">
        <v>0</v>
      </c>
      <c r="G16" s="4" t="s">
        <v>60</v>
      </c>
      <c r="H16" s="4"/>
    </row>
    <row r="17" customFormat="false" ht="42" hidden="false" customHeight="true" outlineLevel="0" collapsed="false">
      <c r="A17" s="3" t="s">
        <v>61</v>
      </c>
      <c r="B17" s="3" t="s">
        <v>62</v>
      </c>
      <c r="C17" s="3" t="s">
        <v>8</v>
      </c>
      <c r="D17" s="3" t="s">
        <v>24</v>
      </c>
      <c r="E17" s="3" t="s">
        <v>25</v>
      </c>
      <c r="F17" s="3" t="n">
        <v>0</v>
      </c>
      <c r="G17" s="3" t="s">
        <v>63</v>
      </c>
      <c r="H17" s="3"/>
    </row>
    <row r="18" customFormat="false" ht="42" hidden="false" customHeight="true" outlineLevel="0" collapsed="false">
      <c r="A18" s="4" t="s">
        <v>64</v>
      </c>
      <c r="B18" s="4" t="s">
        <v>65</v>
      </c>
      <c r="C18" s="4" t="s">
        <v>8</v>
      </c>
      <c r="D18" s="4" t="s">
        <v>24</v>
      </c>
      <c r="E18" s="4" t="s">
        <v>25</v>
      </c>
      <c r="F18" s="4" t="n">
        <v>0</v>
      </c>
      <c r="G18" s="4" t="s">
        <v>66</v>
      </c>
      <c r="H18" s="4"/>
    </row>
    <row r="19" customFormat="false" ht="42" hidden="false" customHeight="true" outlineLevel="0" collapsed="false">
      <c r="A19" s="3" t="s">
        <v>67</v>
      </c>
      <c r="B19" s="3" t="s">
        <v>68</v>
      </c>
      <c r="C19" s="3" t="s">
        <v>8</v>
      </c>
      <c r="D19" s="3" t="s">
        <v>24</v>
      </c>
      <c r="E19" s="3" t="s">
        <v>25</v>
      </c>
      <c r="F19" s="3" t="n">
        <v>0</v>
      </c>
      <c r="G19" s="3" t="s">
        <v>69</v>
      </c>
      <c r="H19" s="3"/>
    </row>
    <row r="20" customFormat="false" ht="42" hidden="false" customHeight="true" outlineLevel="0" collapsed="false">
      <c r="A20" s="4" t="s">
        <v>70</v>
      </c>
      <c r="B20" s="4" t="s">
        <v>71</v>
      </c>
      <c r="C20" s="4" t="s">
        <v>8</v>
      </c>
      <c r="D20" s="4" t="s">
        <v>24</v>
      </c>
      <c r="E20" s="4" t="s">
        <v>32</v>
      </c>
      <c r="F20" s="4" t="n">
        <v>30</v>
      </c>
      <c r="G20" s="4" t="s">
        <v>72</v>
      </c>
      <c r="H20" s="4"/>
    </row>
    <row r="21" customFormat="false" ht="42" hidden="false" customHeight="true" outlineLevel="0" collapsed="false">
      <c r="A21" s="3" t="s">
        <v>73</v>
      </c>
      <c r="B21" s="3" t="s">
        <v>74</v>
      </c>
      <c r="C21" s="3" t="s">
        <v>8</v>
      </c>
      <c r="D21" s="3" t="s">
        <v>24</v>
      </c>
      <c r="E21" s="3" t="s">
        <v>25</v>
      </c>
      <c r="F21" s="3" t="n">
        <v>0</v>
      </c>
      <c r="G21" s="3" t="s">
        <v>75</v>
      </c>
      <c r="H21" s="3"/>
    </row>
    <row r="22" customFormat="false" ht="42" hidden="false" customHeight="true" outlineLevel="0" collapsed="false">
      <c r="A22" s="4" t="s">
        <v>76</v>
      </c>
      <c r="B22" s="4" t="s">
        <v>77</v>
      </c>
      <c r="C22" s="4" t="s">
        <v>8</v>
      </c>
      <c r="D22" s="4" t="s">
        <v>24</v>
      </c>
      <c r="E22" s="4" t="s">
        <v>25</v>
      </c>
      <c r="F22" s="4" t="n">
        <v>0</v>
      </c>
      <c r="G22" s="4" t="s">
        <v>78</v>
      </c>
      <c r="H22" s="4"/>
    </row>
    <row r="23" customFormat="false" ht="42" hidden="false" customHeight="true" outlineLevel="0" collapsed="false">
      <c r="A23" s="3" t="s">
        <v>79</v>
      </c>
      <c r="B23" s="3" t="s">
        <v>80</v>
      </c>
      <c r="C23" s="3" t="s">
        <v>8</v>
      </c>
      <c r="D23" s="3" t="s">
        <v>24</v>
      </c>
      <c r="E23" s="3" t="s">
        <v>32</v>
      </c>
      <c r="F23" s="3" t="n">
        <v>30</v>
      </c>
      <c r="G23" s="3" t="s">
        <v>81</v>
      </c>
      <c r="H23" s="3"/>
    </row>
    <row r="24" customFormat="false" ht="42" hidden="false" customHeight="true" outlineLevel="0" collapsed="false">
      <c r="A24" s="4" t="s">
        <v>82</v>
      </c>
      <c r="B24" s="4" t="s">
        <v>83</v>
      </c>
      <c r="C24" s="4" t="s">
        <v>8</v>
      </c>
      <c r="D24" s="4" t="s">
        <v>24</v>
      </c>
      <c r="E24" s="4" t="s">
        <v>25</v>
      </c>
      <c r="F24" s="4" t="n">
        <v>0</v>
      </c>
      <c r="G24" s="4" t="s">
        <v>84</v>
      </c>
      <c r="H24" s="4"/>
    </row>
    <row r="25" customFormat="false" ht="42" hidden="false" customHeight="true" outlineLevel="0" collapsed="false">
      <c r="A25" s="3" t="s">
        <v>85</v>
      </c>
      <c r="B25" s="3" t="s">
        <v>23</v>
      </c>
      <c r="C25" s="3" t="s">
        <v>10</v>
      </c>
      <c r="D25" s="3" t="s">
        <v>24</v>
      </c>
      <c r="E25" s="3" t="s">
        <v>25</v>
      </c>
      <c r="F25" s="3" t="n">
        <v>0</v>
      </c>
      <c r="G25" s="3" t="s">
        <v>86</v>
      </c>
      <c r="H25" s="3"/>
    </row>
    <row r="26" customFormat="false" ht="42" hidden="false" customHeight="true" outlineLevel="0" collapsed="false">
      <c r="A26" s="4" t="s">
        <v>87</v>
      </c>
      <c r="B26" s="4" t="s">
        <v>28</v>
      </c>
      <c r="C26" s="4" t="s">
        <v>10</v>
      </c>
      <c r="D26" s="4" t="s">
        <v>24</v>
      </c>
      <c r="E26" s="4" t="s">
        <v>25</v>
      </c>
      <c r="F26" s="4" t="n">
        <v>0</v>
      </c>
      <c r="G26" s="4" t="s">
        <v>88</v>
      </c>
      <c r="H26" s="4"/>
    </row>
    <row r="27" customFormat="false" ht="42" hidden="false" customHeight="true" outlineLevel="0" collapsed="false">
      <c r="A27" s="3" t="s">
        <v>89</v>
      </c>
      <c r="B27" s="3" t="s">
        <v>31</v>
      </c>
      <c r="C27" s="3" t="s">
        <v>10</v>
      </c>
      <c r="D27" s="3" t="s">
        <v>24</v>
      </c>
      <c r="E27" s="3" t="s">
        <v>25</v>
      </c>
      <c r="F27" s="3" t="n">
        <v>0</v>
      </c>
      <c r="G27" s="3" t="s">
        <v>90</v>
      </c>
      <c r="H27" s="3"/>
    </row>
    <row r="28" customFormat="false" ht="42" hidden="false" customHeight="true" outlineLevel="0" collapsed="false">
      <c r="A28" s="4" t="s">
        <v>91</v>
      </c>
      <c r="B28" s="4" t="s">
        <v>35</v>
      </c>
      <c r="C28" s="4" t="s">
        <v>10</v>
      </c>
      <c r="D28" s="4" t="s">
        <v>24</v>
      </c>
      <c r="E28" s="4" t="s">
        <v>32</v>
      </c>
      <c r="F28" s="4" t="n">
        <v>20</v>
      </c>
      <c r="G28" s="4" t="s">
        <v>92</v>
      </c>
      <c r="H28" s="4"/>
    </row>
    <row r="29" customFormat="false" ht="42" hidden="false" customHeight="true" outlineLevel="0" collapsed="false">
      <c r="A29" s="3" t="s">
        <v>93</v>
      </c>
      <c r="B29" s="3" t="s">
        <v>38</v>
      </c>
      <c r="C29" s="3" t="s">
        <v>10</v>
      </c>
      <c r="D29" s="3" t="s">
        <v>24</v>
      </c>
      <c r="E29" s="3" t="s">
        <v>25</v>
      </c>
      <c r="F29" s="3" t="n">
        <v>0</v>
      </c>
      <c r="G29" s="3" t="s">
        <v>94</v>
      </c>
      <c r="H29" s="3"/>
    </row>
    <row r="30" customFormat="false" ht="42" hidden="false" customHeight="true" outlineLevel="0" collapsed="false">
      <c r="A30" s="4" t="s">
        <v>95</v>
      </c>
      <c r="B30" s="4" t="s">
        <v>41</v>
      </c>
      <c r="C30" s="4" t="s">
        <v>10</v>
      </c>
      <c r="D30" s="4" t="s">
        <v>96</v>
      </c>
      <c r="E30" s="4" t="s">
        <v>25</v>
      </c>
      <c r="F30" s="4" t="n">
        <v>0</v>
      </c>
      <c r="G30" s="4" t="s">
        <v>97</v>
      </c>
      <c r="H30" s="4" t="s">
        <v>98</v>
      </c>
    </row>
    <row r="31" customFormat="false" ht="42" hidden="false" customHeight="true" outlineLevel="0" collapsed="false">
      <c r="A31" s="3" t="s">
        <v>99</v>
      </c>
      <c r="B31" s="3" t="s">
        <v>44</v>
      </c>
      <c r="C31" s="3" t="s">
        <v>10</v>
      </c>
      <c r="D31" s="3" t="s">
        <v>24</v>
      </c>
      <c r="E31" s="3" t="s">
        <v>25</v>
      </c>
      <c r="F31" s="3" t="n">
        <v>0</v>
      </c>
      <c r="G31" s="3" t="s">
        <v>100</v>
      </c>
      <c r="H31" s="3"/>
    </row>
    <row r="32" customFormat="false" ht="42" hidden="false" customHeight="true" outlineLevel="0" collapsed="false">
      <c r="A32" s="4" t="s">
        <v>101</v>
      </c>
      <c r="B32" s="4" t="s">
        <v>47</v>
      </c>
      <c r="C32" s="4" t="s">
        <v>10</v>
      </c>
      <c r="D32" s="4" t="s">
        <v>24</v>
      </c>
      <c r="E32" s="4" t="s">
        <v>32</v>
      </c>
      <c r="F32" s="4" t="n">
        <v>20</v>
      </c>
      <c r="G32" s="4" t="s">
        <v>102</v>
      </c>
      <c r="H32" s="4"/>
    </row>
    <row r="33" customFormat="false" ht="42" hidden="false" customHeight="true" outlineLevel="0" collapsed="false">
      <c r="A33" s="3" t="s">
        <v>103</v>
      </c>
      <c r="B33" s="3" t="s">
        <v>50</v>
      </c>
      <c r="C33" s="3" t="s">
        <v>10</v>
      </c>
      <c r="D33" s="3" t="s">
        <v>24</v>
      </c>
      <c r="E33" s="3" t="s">
        <v>25</v>
      </c>
      <c r="F33" s="3" t="n">
        <v>0</v>
      </c>
      <c r="G33" s="3" t="s">
        <v>104</v>
      </c>
      <c r="H33" s="3"/>
    </row>
    <row r="34" customFormat="false" ht="42" hidden="false" customHeight="true" outlineLevel="0" collapsed="false">
      <c r="A34" s="4" t="s">
        <v>105</v>
      </c>
      <c r="B34" s="4" t="s">
        <v>53</v>
      </c>
      <c r="C34" s="4" t="s">
        <v>10</v>
      </c>
      <c r="D34" s="4" t="s">
        <v>24</v>
      </c>
      <c r="E34" s="4" t="s">
        <v>25</v>
      </c>
      <c r="F34" s="4" t="n">
        <v>0</v>
      </c>
      <c r="G34" s="4" t="s">
        <v>106</v>
      </c>
      <c r="H34" s="4"/>
    </row>
    <row r="35" customFormat="false" ht="42" hidden="false" customHeight="true" outlineLevel="0" collapsed="false">
      <c r="A35" s="3" t="s">
        <v>107</v>
      </c>
      <c r="B35" s="3" t="s">
        <v>56</v>
      </c>
      <c r="C35" s="3" t="s">
        <v>10</v>
      </c>
      <c r="D35" s="3" t="s">
        <v>24</v>
      </c>
      <c r="E35" s="3" t="s">
        <v>25</v>
      </c>
      <c r="F35" s="3" t="n">
        <v>0</v>
      </c>
      <c r="G35" s="3" t="s">
        <v>108</v>
      </c>
      <c r="H35" s="3"/>
    </row>
    <row r="36" customFormat="false" ht="42" hidden="false" customHeight="true" outlineLevel="0" collapsed="false">
      <c r="A36" s="4" t="s">
        <v>109</v>
      </c>
      <c r="B36" s="4" t="s">
        <v>59</v>
      </c>
      <c r="C36" s="4" t="s">
        <v>10</v>
      </c>
      <c r="D36" s="4" t="s">
        <v>24</v>
      </c>
      <c r="E36" s="4" t="s">
        <v>32</v>
      </c>
      <c r="F36" s="4" t="n">
        <v>20</v>
      </c>
      <c r="G36" s="4" t="s">
        <v>110</v>
      </c>
      <c r="H36" s="4"/>
    </row>
    <row r="37" customFormat="false" ht="42" hidden="false" customHeight="true" outlineLevel="0" collapsed="false">
      <c r="A37" s="3" t="s">
        <v>111</v>
      </c>
      <c r="B37" s="3" t="s">
        <v>62</v>
      </c>
      <c r="C37" s="3" t="s">
        <v>10</v>
      </c>
      <c r="D37" s="3" t="s">
        <v>24</v>
      </c>
      <c r="E37" s="3" t="s">
        <v>25</v>
      </c>
      <c r="F37" s="3" t="n">
        <v>0</v>
      </c>
      <c r="G37" s="3" t="s">
        <v>112</v>
      </c>
      <c r="H37" s="3"/>
    </row>
    <row r="38" customFormat="false" ht="42" hidden="false" customHeight="true" outlineLevel="0" collapsed="false">
      <c r="A38" s="4" t="s">
        <v>113</v>
      </c>
      <c r="B38" s="4" t="s">
        <v>65</v>
      </c>
      <c r="C38" s="4" t="s">
        <v>10</v>
      </c>
      <c r="D38" s="4" t="s">
        <v>24</v>
      </c>
      <c r="E38" s="4" t="s">
        <v>25</v>
      </c>
      <c r="F38" s="4" t="n">
        <v>0</v>
      </c>
      <c r="G38" s="4" t="s">
        <v>114</v>
      </c>
      <c r="H38" s="4"/>
    </row>
    <row r="39" customFormat="false" ht="42" hidden="false" customHeight="true" outlineLevel="0" collapsed="false">
      <c r="A39" s="3" t="s">
        <v>115</v>
      </c>
      <c r="B39" s="3" t="s">
        <v>68</v>
      </c>
      <c r="C39" s="3" t="s">
        <v>10</v>
      </c>
      <c r="D39" s="3" t="s">
        <v>24</v>
      </c>
      <c r="E39" s="3" t="s">
        <v>25</v>
      </c>
      <c r="F39" s="3" t="n">
        <v>0</v>
      </c>
      <c r="G39" s="3" t="s">
        <v>116</v>
      </c>
      <c r="H39" s="3"/>
    </row>
    <row r="40" customFormat="false" ht="42" hidden="false" customHeight="true" outlineLevel="0" collapsed="false">
      <c r="A40" s="4" t="s">
        <v>117</v>
      </c>
      <c r="B40" s="4" t="s">
        <v>71</v>
      </c>
      <c r="C40" s="4" t="s">
        <v>10</v>
      </c>
      <c r="D40" s="4" t="s">
        <v>24</v>
      </c>
      <c r="E40" s="4" t="s">
        <v>25</v>
      </c>
      <c r="F40" s="4" t="n">
        <v>0</v>
      </c>
      <c r="G40" s="4" t="s">
        <v>118</v>
      </c>
      <c r="H40" s="4"/>
    </row>
    <row r="41" customFormat="false" ht="42" hidden="false" customHeight="true" outlineLevel="0" collapsed="false">
      <c r="A41" s="3" t="s">
        <v>119</v>
      </c>
      <c r="B41" s="3" t="s">
        <v>74</v>
      </c>
      <c r="C41" s="3" t="s">
        <v>10</v>
      </c>
      <c r="D41" s="3" t="s">
        <v>24</v>
      </c>
      <c r="E41" s="3" t="s">
        <v>32</v>
      </c>
      <c r="F41" s="3" t="n">
        <v>20</v>
      </c>
      <c r="G41" s="3" t="s">
        <v>120</v>
      </c>
      <c r="H41" s="3"/>
    </row>
    <row r="42" customFormat="false" ht="42" hidden="false" customHeight="true" outlineLevel="0" collapsed="false">
      <c r="A42" s="4" t="s">
        <v>121</v>
      </c>
      <c r="B42" s="4" t="s">
        <v>77</v>
      </c>
      <c r="C42" s="4" t="s">
        <v>10</v>
      </c>
      <c r="D42" s="4" t="s">
        <v>24</v>
      </c>
      <c r="E42" s="4" t="s">
        <v>25</v>
      </c>
      <c r="F42" s="4" t="n">
        <v>0</v>
      </c>
      <c r="G42" s="4" t="s">
        <v>122</v>
      </c>
      <c r="H42" s="4"/>
    </row>
    <row r="43" customFormat="false" ht="42" hidden="false" customHeight="true" outlineLevel="0" collapsed="false">
      <c r="A43" s="3" t="s">
        <v>123</v>
      </c>
      <c r="B43" s="3" t="s">
        <v>80</v>
      </c>
      <c r="C43" s="3" t="s">
        <v>10</v>
      </c>
      <c r="D43" s="3" t="s">
        <v>24</v>
      </c>
      <c r="E43" s="3" t="s">
        <v>25</v>
      </c>
      <c r="F43" s="3" t="n">
        <v>0</v>
      </c>
      <c r="G43" s="3" t="s">
        <v>124</v>
      </c>
      <c r="H43" s="3"/>
    </row>
    <row r="44" customFormat="false" ht="42" hidden="false" customHeight="true" outlineLevel="0" collapsed="false">
      <c r="A44" s="4" t="s">
        <v>125</v>
      </c>
      <c r="B44" s="4" t="s">
        <v>83</v>
      </c>
      <c r="C44" s="4" t="s">
        <v>10</v>
      </c>
      <c r="D44" s="4" t="s">
        <v>24</v>
      </c>
      <c r="E44" s="4" t="s">
        <v>25</v>
      </c>
      <c r="F44" s="4" t="n">
        <v>0</v>
      </c>
      <c r="G44" s="4" t="s">
        <v>126</v>
      </c>
      <c r="H44" s="4"/>
    </row>
    <row r="45" customFormat="false" ht="42" hidden="false" customHeight="true" outlineLevel="0" collapsed="false">
      <c r="A45" s="3" t="s">
        <v>127</v>
      </c>
      <c r="B45" s="3" t="s">
        <v>23</v>
      </c>
      <c r="C45" s="3" t="s">
        <v>11</v>
      </c>
      <c r="D45" s="3" t="s">
        <v>128</v>
      </c>
      <c r="E45" s="3" t="s">
        <v>25</v>
      </c>
      <c r="F45" s="3" t="n">
        <v>0</v>
      </c>
      <c r="G45" s="3" t="s">
        <v>129</v>
      </c>
      <c r="H45" s="3"/>
    </row>
    <row r="46" customFormat="false" ht="42" hidden="false" customHeight="true" outlineLevel="0" collapsed="false">
      <c r="A46" s="4" t="s">
        <v>130</v>
      </c>
      <c r="B46" s="4" t="s">
        <v>23</v>
      </c>
      <c r="C46" s="4" t="s">
        <v>11</v>
      </c>
      <c r="D46" s="4" t="s">
        <v>128</v>
      </c>
      <c r="E46" s="4" t="s">
        <v>25</v>
      </c>
      <c r="F46" s="4" t="n">
        <v>0</v>
      </c>
      <c r="G46" s="4" t="s">
        <v>131</v>
      </c>
      <c r="H46" s="4"/>
    </row>
    <row r="47" customFormat="false" ht="42" hidden="false" customHeight="true" outlineLevel="0" collapsed="false">
      <c r="A47" s="3" t="s">
        <v>132</v>
      </c>
      <c r="B47" s="3" t="s">
        <v>23</v>
      </c>
      <c r="C47" s="3" t="s">
        <v>11</v>
      </c>
      <c r="D47" s="3" t="s">
        <v>128</v>
      </c>
      <c r="E47" s="3" t="s">
        <v>25</v>
      </c>
      <c r="F47" s="3" t="n">
        <v>0</v>
      </c>
      <c r="G47" s="3" t="s">
        <v>133</v>
      </c>
      <c r="H47" s="3"/>
    </row>
    <row r="48" customFormat="false" ht="42" hidden="false" customHeight="true" outlineLevel="0" collapsed="false">
      <c r="A48" s="4" t="s">
        <v>134</v>
      </c>
      <c r="B48" s="4" t="s">
        <v>23</v>
      </c>
      <c r="C48" s="4" t="s">
        <v>11</v>
      </c>
      <c r="D48" s="4" t="s">
        <v>128</v>
      </c>
      <c r="E48" s="4" t="s">
        <v>25</v>
      </c>
      <c r="F48" s="4" t="n">
        <v>0</v>
      </c>
      <c r="G48" s="4" t="s">
        <v>135</v>
      </c>
      <c r="H48" s="4"/>
    </row>
    <row r="49" customFormat="false" ht="42" hidden="false" customHeight="true" outlineLevel="0" collapsed="false">
      <c r="A49" s="3" t="s">
        <v>136</v>
      </c>
      <c r="B49" s="3" t="s">
        <v>23</v>
      </c>
      <c r="C49" s="3" t="s">
        <v>11</v>
      </c>
      <c r="D49" s="3" t="s">
        <v>128</v>
      </c>
      <c r="E49" s="3" t="s">
        <v>32</v>
      </c>
      <c r="F49" s="3" t="n">
        <v>40</v>
      </c>
      <c r="G49" s="3" t="s">
        <v>137</v>
      </c>
      <c r="H49" s="3"/>
    </row>
    <row r="50" customFormat="false" ht="42" hidden="false" customHeight="true" outlineLevel="0" collapsed="false">
      <c r="A50" s="4" t="s">
        <v>138</v>
      </c>
      <c r="B50" s="4" t="s">
        <v>41</v>
      </c>
      <c r="C50" s="4" t="s">
        <v>11</v>
      </c>
      <c r="D50" s="4" t="s">
        <v>128</v>
      </c>
      <c r="E50" s="4" t="s">
        <v>25</v>
      </c>
      <c r="F50" s="4" t="n">
        <v>0</v>
      </c>
      <c r="G50" s="4" t="s">
        <v>139</v>
      </c>
      <c r="H50" s="4"/>
    </row>
    <row r="51" customFormat="false" ht="42" hidden="false" customHeight="true" outlineLevel="0" collapsed="false">
      <c r="A51" s="3" t="s">
        <v>140</v>
      </c>
      <c r="B51" s="3" t="s">
        <v>41</v>
      </c>
      <c r="C51" s="3" t="s">
        <v>11</v>
      </c>
      <c r="D51" s="3" t="s">
        <v>128</v>
      </c>
      <c r="E51" s="3" t="s">
        <v>25</v>
      </c>
      <c r="F51" s="3" t="n">
        <v>0</v>
      </c>
      <c r="G51" s="3" t="s">
        <v>141</v>
      </c>
      <c r="H51" s="3"/>
    </row>
    <row r="52" customFormat="false" ht="42" hidden="false" customHeight="true" outlineLevel="0" collapsed="false">
      <c r="A52" s="4" t="s">
        <v>142</v>
      </c>
      <c r="B52" s="4" t="s">
        <v>41</v>
      </c>
      <c r="C52" s="4" t="s">
        <v>11</v>
      </c>
      <c r="D52" s="4" t="s">
        <v>128</v>
      </c>
      <c r="E52" s="4" t="s">
        <v>25</v>
      </c>
      <c r="F52" s="4" t="n">
        <v>0</v>
      </c>
      <c r="G52" s="4" t="s">
        <v>143</v>
      </c>
      <c r="H52" s="4"/>
    </row>
    <row r="53" customFormat="false" ht="42" hidden="false" customHeight="true" outlineLevel="0" collapsed="false">
      <c r="A53" s="3" t="s">
        <v>144</v>
      </c>
      <c r="B53" s="3" t="s">
        <v>41</v>
      </c>
      <c r="C53" s="3" t="s">
        <v>11</v>
      </c>
      <c r="D53" s="3" t="s">
        <v>128</v>
      </c>
      <c r="E53" s="3" t="s">
        <v>25</v>
      </c>
      <c r="F53" s="3" t="n">
        <v>0</v>
      </c>
      <c r="G53" s="3" t="s">
        <v>145</v>
      </c>
      <c r="H53" s="3"/>
    </row>
    <row r="54" customFormat="false" ht="42" hidden="false" customHeight="true" outlineLevel="0" collapsed="false">
      <c r="A54" s="4" t="s">
        <v>146</v>
      </c>
      <c r="B54" s="4" t="s">
        <v>41</v>
      </c>
      <c r="C54" s="4" t="s">
        <v>11</v>
      </c>
      <c r="D54" s="4" t="s">
        <v>128</v>
      </c>
      <c r="E54" s="4" t="s">
        <v>25</v>
      </c>
      <c r="F54" s="4" t="n">
        <v>0</v>
      </c>
      <c r="G54" s="4" t="s">
        <v>147</v>
      </c>
      <c r="H54" s="4"/>
    </row>
    <row r="55" customFormat="false" ht="42" hidden="false" customHeight="true" outlineLevel="0" collapsed="false">
      <c r="A55" s="3" t="s">
        <v>148</v>
      </c>
      <c r="B55" s="3" t="s">
        <v>56</v>
      </c>
      <c r="C55" s="3" t="s">
        <v>11</v>
      </c>
      <c r="D55" s="3" t="s">
        <v>128</v>
      </c>
      <c r="E55" s="3" t="s">
        <v>25</v>
      </c>
      <c r="F55" s="3" t="n">
        <v>0</v>
      </c>
      <c r="G55" s="3" t="s">
        <v>149</v>
      </c>
      <c r="H55" s="3"/>
    </row>
    <row r="56" customFormat="false" ht="42" hidden="false" customHeight="true" outlineLevel="0" collapsed="false">
      <c r="A56" s="4" t="s">
        <v>150</v>
      </c>
      <c r="B56" s="4" t="s">
        <v>56</v>
      </c>
      <c r="C56" s="4" t="s">
        <v>11</v>
      </c>
      <c r="D56" s="4" t="s">
        <v>128</v>
      </c>
      <c r="E56" s="4" t="s">
        <v>25</v>
      </c>
      <c r="F56" s="4" t="n">
        <v>0</v>
      </c>
      <c r="G56" s="4" t="s">
        <v>151</v>
      </c>
      <c r="H56" s="4"/>
    </row>
    <row r="57" customFormat="false" ht="42" hidden="false" customHeight="true" outlineLevel="0" collapsed="false">
      <c r="A57" s="3" t="s">
        <v>152</v>
      </c>
      <c r="B57" s="3" t="s">
        <v>56</v>
      </c>
      <c r="C57" s="3" t="s">
        <v>11</v>
      </c>
      <c r="D57" s="3" t="s">
        <v>128</v>
      </c>
      <c r="E57" s="3" t="s">
        <v>25</v>
      </c>
      <c r="F57" s="3" t="n">
        <v>0</v>
      </c>
      <c r="G57" s="3" t="s">
        <v>153</v>
      </c>
      <c r="H57" s="3"/>
    </row>
    <row r="58" customFormat="false" ht="42" hidden="false" customHeight="true" outlineLevel="0" collapsed="false">
      <c r="A58" s="4" t="s">
        <v>154</v>
      </c>
      <c r="B58" s="4" t="s">
        <v>56</v>
      </c>
      <c r="C58" s="4" t="s">
        <v>11</v>
      </c>
      <c r="D58" s="4" t="s">
        <v>128</v>
      </c>
      <c r="E58" s="4" t="s">
        <v>25</v>
      </c>
      <c r="F58" s="4" t="n">
        <v>0</v>
      </c>
      <c r="G58" s="4" t="s">
        <v>155</v>
      </c>
      <c r="H58" s="4"/>
    </row>
    <row r="59" customFormat="false" ht="42" hidden="false" customHeight="true" outlineLevel="0" collapsed="false">
      <c r="A59" s="3" t="s">
        <v>156</v>
      </c>
      <c r="B59" s="3" t="s">
        <v>56</v>
      </c>
      <c r="C59" s="3" t="s">
        <v>11</v>
      </c>
      <c r="D59" s="3" t="s">
        <v>128</v>
      </c>
      <c r="E59" s="3" t="s">
        <v>32</v>
      </c>
      <c r="F59" s="3" t="n">
        <v>40</v>
      </c>
      <c r="G59" s="3" t="s">
        <v>157</v>
      </c>
      <c r="H59" s="3" t="s">
        <v>158</v>
      </c>
    </row>
    <row r="60" customFormat="false" ht="42" hidden="false" customHeight="true" outlineLevel="0" collapsed="false">
      <c r="A60" s="4" t="s">
        <v>159</v>
      </c>
      <c r="B60" s="4" t="s">
        <v>71</v>
      </c>
      <c r="C60" s="4" t="s">
        <v>11</v>
      </c>
      <c r="D60" s="4" t="s">
        <v>128</v>
      </c>
      <c r="E60" s="4" t="s">
        <v>25</v>
      </c>
      <c r="F60" s="4" t="n">
        <v>0</v>
      </c>
      <c r="G60" s="4" t="s">
        <v>160</v>
      </c>
      <c r="H60" s="4"/>
    </row>
    <row r="61" customFormat="false" ht="42" hidden="false" customHeight="true" outlineLevel="0" collapsed="false">
      <c r="A61" s="3" t="s">
        <v>161</v>
      </c>
      <c r="B61" s="3" t="s">
        <v>71</v>
      </c>
      <c r="C61" s="3" t="s">
        <v>11</v>
      </c>
      <c r="D61" s="3" t="s">
        <v>128</v>
      </c>
      <c r="E61" s="3" t="s">
        <v>25</v>
      </c>
      <c r="F61" s="3" t="n">
        <v>0</v>
      </c>
      <c r="G61" s="3" t="s">
        <v>162</v>
      </c>
      <c r="H61" s="3"/>
    </row>
    <row r="62" customFormat="false" ht="42" hidden="false" customHeight="true" outlineLevel="0" collapsed="false">
      <c r="A62" s="4" t="s">
        <v>163</v>
      </c>
      <c r="B62" s="4" t="s">
        <v>71</v>
      </c>
      <c r="C62" s="4" t="s">
        <v>11</v>
      </c>
      <c r="D62" s="4" t="s">
        <v>128</v>
      </c>
      <c r="E62" s="4" t="s">
        <v>25</v>
      </c>
      <c r="F62" s="4" t="n">
        <v>0</v>
      </c>
      <c r="G62" s="4" t="s">
        <v>164</v>
      </c>
      <c r="H62" s="4"/>
    </row>
    <row r="63" customFormat="false" ht="42" hidden="false" customHeight="true" outlineLevel="0" collapsed="false">
      <c r="A63" s="3" t="s">
        <v>165</v>
      </c>
      <c r="B63" s="3" t="s">
        <v>71</v>
      </c>
      <c r="C63" s="3" t="s">
        <v>11</v>
      </c>
      <c r="D63" s="3" t="s">
        <v>128</v>
      </c>
      <c r="E63" s="3" t="s">
        <v>25</v>
      </c>
      <c r="F63" s="3" t="n">
        <v>0</v>
      </c>
      <c r="G63" s="3" t="s">
        <v>166</v>
      </c>
      <c r="H63" s="3"/>
    </row>
    <row r="64" customFormat="false" ht="42" hidden="false" customHeight="true" outlineLevel="0" collapsed="false">
      <c r="A64" s="4" t="s">
        <v>167</v>
      </c>
      <c r="B64" s="4" t="s">
        <v>71</v>
      </c>
      <c r="C64" s="4" t="s">
        <v>11</v>
      </c>
      <c r="D64" s="4" t="s">
        <v>128</v>
      </c>
      <c r="E64" s="4" t="s">
        <v>32</v>
      </c>
      <c r="F64" s="4" t="n">
        <v>40</v>
      </c>
      <c r="G64" s="4" t="s">
        <v>168</v>
      </c>
      <c r="H64" s="4"/>
    </row>
  </sheetData>
  <autoFilter ref="A4:H64"/>
  <mergeCells count="3">
    <mergeCell ref="A1:H1"/>
    <mergeCell ref="A2:H2"/>
    <mergeCell ref="A3:H3"/>
  </mergeCell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2.93"/>
    <col collapsed="false" customWidth="true" hidden="false" outlineLevel="0" max="2" min="2" style="0" width="16.51"/>
    <col collapsed="false" customWidth="true" hidden="false" outlineLevel="0" max="3" min="3" style="0" width="18.35"/>
    <col collapsed="false" customWidth="true" hidden="false" outlineLevel="0" max="4" min="4" style="0" width="12.84"/>
    <col collapsed="false" customWidth="true" hidden="false" outlineLevel="0" max="9" min="5" style="0" width="18.35"/>
  </cols>
  <sheetData>
    <row r="1" customFormat="false" ht="30" hidden="false" customHeight="true" outlineLevel="0" collapsed="false">
      <c r="A1" s="1" t="s">
        <v>1</v>
      </c>
      <c r="B1" s="1"/>
      <c r="C1" s="1"/>
      <c r="D1" s="1"/>
      <c r="E1" s="1"/>
      <c r="F1" s="1"/>
      <c r="G1" s="1"/>
      <c r="H1" s="1"/>
      <c r="I1" s="1"/>
    </row>
    <row r="2" customFormat="false" ht="30" hidden="false" customHeight="true" outlineLevel="0" collapsed="false">
      <c r="A2" s="1" t="s">
        <v>169</v>
      </c>
      <c r="B2" s="1"/>
      <c r="C2" s="1"/>
      <c r="D2" s="1"/>
      <c r="E2" s="1"/>
      <c r="F2" s="1"/>
      <c r="G2" s="1"/>
      <c r="H2" s="1"/>
      <c r="I2" s="1"/>
    </row>
    <row r="3" customFormat="false" ht="30" hidden="false" customHeight="true" outlineLevel="0" collapsed="false">
      <c r="A3" s="1" t="s">
        <v>170</v>
      </c>
      <c r="B3" s="1"/>
      <c r="C3" s="1"/>
      <c r="D3" s="1"/>
      <c r="E3" s="1"/>
      <c r="F3" s="1"/>
      <c r="G3" s="1"/>
      <c r="H3" s="1"/>
      <c r="I3" s="1"/>
    </row>
    <row r="4" customFormat="false" ht="42" hidden="false" customHeight="true" outlineLevel="0" collapsed="false">
      <c r="A4" s="2" t="s">
        <v>3</v>
      </c>
      <c r="B4" s="2" t="s">
        <v>4</v>
      </c>
      <c r="C4" s="2" t="s">
        <v>171</v>
      </c>
      <c r="D4" s="2" t="s">
        <v>172</v>
      </c>
      <c r="E4" s="2" t="s">
        <v>173</v>
      </c>
      <c r="F4" s="2" t="s">
        <v>174</v>
      </c>
      <c r="G4" s="2" t="s">
        <v>175</v>
      </c>
      <c r="H4" s="2" t="s">
        <v>176</v>
      </c>
      <c r="I4" s="2" t="s">
        <v>177</v>
      </c>
    </row>
    <row r="5" customFormat="false" ht="42" hidden="false" customHeight="true" outlineLevel="0" collapsed="false">
      <c r="A5" s="3" t="s">
        <v>8</v>
      </c>
      <c r="B5" s="3" t="n">
        <v>20</v>
      </c>
      <c r="C5" s="3" t="n">
        <v>5</v>
      </c>
      <c r="D5" s="3" t="n">
        <v>30</v>
      </c>
      <c r="E5" s="3" t="n">
        <f aca="false">C5*D5</f>
        <v>150</v>
      </c>
      <c r="F5" s="3" t="n">
        <v>3</v>
      </c>
      <c r="G5" s="3" t="n">
        <f aca="false">F5*D5</f>
        <v>90</v>
      </c>
      <c r="H5" s="3" t="n">
        <v>10</v>
      </c>
      <c r="I5" s="3" t="n">
        <f aca="false">E5-G5-H5</f>
        <v>50</v>
      </c>
    </row>
    <row r="6" customFormat="false" ht="42" hidden="false" customHeight="true" outlineLevel="0" collapsed="false">
      <c r="A6" s="4" t="s">
        <v>10</v>
      </c>
      <c r="B6" s="4" t="n">
        <v>20</v>
      </c>
      <c r="C6" s="4" t="n">
        <v>4</v>
      </c>
      <c r="D6" s="4" t="n">
        <v>20</v>
      </c>
      <c r="E6" s="4" t="n">
        <f aca="false">C6*D6</f>
        <v>80</v>
      </c>
      <c r="F6" s="4" t="n">
        <v>2</v>
      </c>
      <c r="G6" s="4" t="n">
        <f aca="false">F6*D6</f>
        <v>40</v>
      </c>
      <c r="H6" s="4" t="n">
        <v>10</v>
      </c>
      <c r="I6" s="4" t="n">
        <f aca="false">E6-G6-H6</f>
        <v>30</v>
      </c>
    </row>
    <row r="7" customFormat="false" ht="42" hidden="false" customHeight="true" outlineLevel="0" collapsed="false">
      <c r="A7" s="3" t="s">
        <v>11</v>
      </c>
      <c r="B7" s="3" t="n">
        <v>20</v>
      </c>
      <c r="C7" s="3" t="n">
        <v>3</v>
      </c>
      <c r="D7" s="3" t="n">
        <v>40</v>
      </c>
      <c r="E7" s="3" t="n">
        <f aca="false">C7*D7</f>
        <v>120</v>
      </c>
      <c r="F7" s="3" t="n">
        <v>1</v>
      </c>
      <c r="G7" s="3" t="n">
        <f aca="false">F7*D7</f>
        <v>40</v>
      </c>
      <c r="H7" s="3" t="n">
        <v>10</v>
      </c>
      <c r="I7" s="3" t="n">
        <f aca="false">E7-G7-H7</f>
        <v>70</v>
      </c>
    </row>
    <row r="8" customFormat="false" ht="42" hidden="false" customHeight="true" outlineLevel="0" collapsed="false">
      <c r="A8" s="4" t="s">
        <v>12</v>
      </c>
      <c r="B8" s="4" t="n">
        <f aca="false">SUM(B5:B7)</f>
        <v>60</v>
      </c>
      <c r="C8" s="4" t="n">
        <f aca="false">SUM(C5:C7)</f>
        <v>12</v>
      </c>
      <c r="D8" s="4"/>
      <c r="E8" s="4" t="n">
        <f aca="false">SUM(E5:E7)</f>
        <v>350</v>
      </c>
      <c r="F8" s="4" t="n">
        <f aca="false">SUM(F5:F7)</f>
        <v>6</v>
      </c>
      <c r="G8" s="4" t="n">
        <f aca="false">SUM(G5:G7)</f>
        <v>170</v>
      </c>
      <c r="H8" s="4" t="n">
        <f aca="false">SUM(H5:H7)</f>
        <v>30</v>
      </c>
      <c r="I8" s="4" t="n">
        <f aca="false">SUM(I5:I7)</f>
        <v>150</v>
      </c>
    </row>
    <row r="9" customFormat="false" ht="42" hidden="false" customHeight="true" outlineLevel="0" collapsed="false">
      <c r="A9" s="3" t="s">
        <v>178</v>
      </c>
      <c r="B9" s="3" t="s">
        <v>179</v>
      </c>
      <c r="C9" s="3"/>
      <c r="D9" s="3"/>
      <c r="E9" s="3"/>
      <c r="F9" s="3"/>
      <c r="G9" s="3"/>
      <c r="H9" s="3"/>
      <c r="I9" s="3"/>
    </row>
    <row r="10" customFormat="false" ht="42" hidden="false" customHeight="true" outlineLevel="0" collapsed="false">
      <c r="A10" s="4" t="s">
        <v>180</v>
      </c>
      <c r="B10" s="4" t="n">
        <f aca="false">E8-'숫자 대조'!D8</f>
        <v>0</v>
      </c>
      <c r="C10" s="4" t="s">
        <v>181</v>
      </c>
      <c r="D10" s="4"/>
      <c r="E10" s="4"/>
      <c r="F10" s="4"/>
      <c r="G10" s="4"/>
      <c r="H10" s="4"/>
      <c r="I10" s="4"/>
    </row>
    <row r="11" customFormat="false" ht="42" hidden="false" customHeight="true" outlineLevel="0" collapsed="false">
      <c r="A11" s="3" t="s">
        <v>182</v>
      </c>
      <c r="B11" s="3" t="n">
        <f aca="false">C8-'숫자 대조'!C8</f>
        <v>0</v>
      </c>
      <c r="C11" s="3" t="s">
        <v>181</v>
      </c>
      <c r="D11" s="3"/>
      <c r="E11" s="3"/>
      <c r="F11" s="3"/>
      <c r="G11" s="3"/>
      <c r="H11" s="3"/>
      <c r="I11" s="3"/>
    </row>
    <row r="12" customFormat="false" ht="42" hidden="false" customHeight="true" outlineLevel="0" collapsed="false">
      <c r="A12" s="4" t="s">
        <v>183</v>
      </c>
      <c r="B12" s="4" t="n">
        <f aca="false">I8/60</f>
        <v>2.5</v>
      </c>
      <c r="C12" s="4" t="s">
        <v>184</v>
      </c>
      <c r="D12" s="4"/>
      <c r="E12" s="4"/>
      <c r="F12" s="4"/>
      <c r="G12" s="4"/>
      <c r="H12" s="4"/>
      <c r="I12" s="4"/>
    </row>
    <row r="13" customFormat="false" ht="42" hidden="false" customHeight="true" outlineLevel="0" collapsed="false">
      <c r="A13" s="3" t="s">
        <v>185</v>
      </c>
      <c r="B13" s="3" t="n">
        <v>30000</v>
      </c>
      <c r="C13" s="3" t="s">
        <v>186</v>
      </c>
      <c r="D13" s="3"/>
      <c r="E13" s="3"/>
      <c r="F13" s="3"/>
      <c r="G13" s="3"/>
      <c r="H13" s="3"/>
      <c r="I13" s="3"/>
    </row>
    <row r="14" customFormat="false" ht="42" hidden="false" customHeight="true" outlineLevel="0" collapsed="false">
      <c r="A14" s="4" t="s">
        <v>187</v>
      </c>
      <c r="B14" s="4" t="n">
        <f aca="false">B12*B13</f>
        <v>75000</v>
      </c>
      <c r="C14" s="4" t="s">
        <v>188</v>
      </c>
      <c r="D14" s="4"/>
      <c r="E14" s="4"/>
      <c r="F14" s="4"/>
      <c r="G14" s="4"/>
      <c r="H14" s="4"/>
      <c r="I14" s="4"/>
    </row>
    <row r="15" customFormat="false" ht="42" hidden="false" customHeight="true" outlineLevel="0" collapsed="false">
      <c r="A15" s="3" t="s">
        <v>189</v>
      </c>
      <c r="B15" s="3" t="s">
        <v>190</v>
      </c>
      <c r="C15" s="3"/>
      <c r="D15" s="3"/>
      <c r="E15" s="3"/>
      <c r="F15" s="3"/>
      <c r="G15" s="3"/>
      <c r="H15" s="3"/>
      <c r="I15" s="3"/>
    </row>
    <row r="16" customFormat="false" ht="42" hidden="false" customHeight="true" outlineLevel="0" collapsed="false">
      <c r="A16" s="4" t="s">
        <v>191</v>
      </c>
      <c r="B16" s="4" t="s">
        <v>192</v>
      </c>
      <c r="C16" s="4"/>
      <c r="D16" s="4"/>
      <c r="E16" s="4"/>
      <c r="F16" s="4"/>
      <c r="G16" s="4"/>
      <c r="H16" s="4"/>
      <c r="I16" s="4"/>
    </row>
  </sheetData>
  <mergeCells count="3">
    <mergeCell ref="A1:I1"/>
    <mergeCell ref="A2:I2"/>
    <mergeCell ref="A3:I3"/>
  </mergeCells>
  <dataValidations count="1">
    <dataValidation allowBlank="false" error="0 이상의 정수를 적어 주세요." errorStyle="stop" operator="greaterThanOrEqual" showDropDown="false" showErrorMessage="true" showInputMessage="false" sqref="B5:D7 F5:F7 H5:H7" type="whole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16.51"/>
    <col collapsed="false" customWidth="true" hidden="false" outlineLevel="0" max="2" min="2" style="0" width="20.18"/>
    <col collapsed="false" customWidth="true" hidden="false" outlineLevel="0" max="5" min="3" style="0" width="16.51"/>
    <col collapsed="false" customWidth="true" hidden="false" outlineLevel="0" max="6" min="6" style="0" width="18.35"/>
    <col collapsed="false" customWidth="true" hidden="false" outlineLevel="0" max="7" min="7" style="0" width="50.46"/>
    <col collapsed="false" customWidth="true" hidden="false" outlineLevel="0" max="8" min="8" style="0" width="22.93"/>
  </cols>
  <sheetData>
    <row r="1" customFormat="false" ht="30" hidden="false" customHeight="true" outlineLevel="0" collapsed="false">
      <c r="A1" s="1" t="s">
        <v>1</v>
      </c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1" t="s">
        <v>193</v>
      </c>
      <c r="B2" s="1"/>
      <c r="C2" s="1"/>
      <c r="D2" s="1"/>
      <c r="E2" s="1"/>
      <c r="F2" s="1"/>
      <c r="G2" s="1"/>
      <c r="H2" s="1"/>
    </row>
    <row r="3" customFormat="false" ht="30" hidden="false" customHeight="true" outlineLevel="0" collapsed="false">
      <c r="A3" s="1" t="s">
        <v>194</v>
      </c>
      <c r="B3" s="1"/>
      <c r="C3" s="1"/>
      <c r="D3" s="1"/>
      <c r="E3" s="1"/>
      <c r="F3" s="1"/>
      <c r="G3" s="1"/>
      <c r="H3" s="1"/>
    </row>
    <row r="4" customFormat="false" ht="42" hidden="false" customHeight="true" outlineLevel="0" collapsed="false">
      <c r="A4" s="2" t="s">
        <v>195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176</v>
      </c>
      <c r="G4" s="2" t="s">
        <v>196</v>
      </c>
      <c r="H4" s="2" t="s">
        <v>197</v>
      </c>
    </row>
    <row r="5" customFormat="false" ht="42" hidden="false" customHeight="true" outlineLevel="0" collapsed="false">
      <c r="A5" s="3" t="s">
        <v>198</v>
      </c>
      <c r="B5" s="3" t="s">
        <v>8</v>
      </c>
      <c r="C5" s="3"/>
      <c r="D5" s="3"/>
      <c r="E5" s="3"/>
      <c r="F5" s="3"/>
      <c r="G5" s="3"/>
      <c r="H5" s="3" t="str">
        <f aca="false">IF(COUNTA(C5:G5)=0,"미기록",IF(OR(COUNT(C5:F5)&lt;4,G5=""),"보완",IF(D5&gt;C5,"건수 확인",IF(AND(D5=0,E5&gt;0),"시간 확인","입력 완료"))))</f>
        <v>미기록</v>
      </c>
    </row>
    <row r="6" customFormat="false" ht="42" hidden="false" customHeight="true" outlineLevel="0" collapsed="false">
      <c r="A6" s="4" t="s">
        <v>198</v>
      </c>
      <c r="B6" s="4" t="s">
        <v>10</v>
      </c>
      <c r="C6" s="4"/>
      <c r="D6" s="4"/>
      <c r="E6" s="4"/>
      <c r="F6" s="4"/>
      <c r="G6" s="4"/>
      <c r="H6" s="4" t="str">
        <f aca="false">IF(COUNTA(C6:G6)=0,"미기록",IF(OR(COUNT(C6:F6)&lt;4,G6=""),"보완",IF(D6&gt;C6,"건수 확인",IF(AND(D6=0,E6&gt;0),"시간 확인","입력 완료"))))</f>
        <v>미기록</v>
      </c>
    </row>
    <row r="7" customFormat="false" ht="42" hidden="false" customHeight="true" outlineLevel="0" collapsed="false">
      <c r="A7" s="3" t="s">
        <v>198</v>
      </c>
      <c r="B7" s="3" t="s">
        <v>11</v>
      </c>
      <c r="C7" s="3"/>
      <c r="D7" s="3"/>
      <c r="E7" s="3"/>
      <c r="F7" s="3"/>
      <c r="G7" s="3"/>
      <c r="H7" s="3" t="str">
        <f aca="false">IF(COUNTA(C7:G7)=0,"미기록",IF(OR(COUNT(C7:F7)&lt;4,G7=""),"보완",IF(D7&gt;C7,"건수 확인",IF(AND(D7=0,E7&gt;0),"시간 확인","입력 완료"))))</f>
        <v>미기록</v>
      </c>
    </row>
    <row r="8" customFormat="false" ht="42" hidden="false" customHeight="true" outlineLevel="0" collapsed="false">
      <c r="A8" s="4" t="s">
        <v>199</v>
      </c>
      <c r="B8" s="4" t="s">
        <v>8</v>
      </c>
      <c r="C8" s="4"/>
      <c r="D8" s="4"/>
      <c r="E8" s="4"/>
      <c r="F8" s="4"/>
      <c r="G8" s="4"/>
      <c r="H8" s="4" t="str">
        <f aca="false">IF(COUNTA(C8:G8)=0,"미기록",IF(OR(COUNT(C8:F8)&lt;4,G8=""),"보완",IF(D8&gt;C8,"건수 확인",IF(AND(D8=0,E8&gt;0),"시간 확인","입력 완료"))))</f>
        <v>미기록</v>
      </c>
    </row>
    <row r="9" customFormat="false" ht="42" hidden="false" customHeight="true" outlineLevel="0" collapsed="false">
      <c r="A9" s="3" t="s">
        <v>199</v>
      </c>
      <c r="B9" s="3" t="s">
        <v>10</v>
      </c>
      <c r="C9" s="3"/>
      <c r="D9" s="3"/>
      <c r="E9" s="3"/>
      <c r="F9" s="3"/>
      <c r="G9" s="3"/>
      <c r="H9" s="3" t="str">
        <f aca="false">IF(COUNTA(C9:G9)=0,"미기록",IF(OR(COUNT(C9:F9)&lt;4,G9=""),"보완",IF(D9&gt;C9,"건수 확인",IF(AND(D9=0,E9&gt;0),"시간 확인","입력 완료"))))</f>
        <v>미기록</v>
      </c>
    </row>
    <row r="10" customFormat="false" ht="42" hidden="false" customHeight="true" outlineLevel="0" collapsed="false">
      <c r="A10" s="4" t="s">
        <v>199</v>
      </c>
      <c r="B10" s="4" t="s">
        <v>11</v>
      </c>
      <c r="C10" s="4"/>
      <c r="D10" s="4"/>
      <c r="E10" s="4"/>
      <c r="F10" s="4"/>
      <c r="G10" s="4"/>
      <c r="H10" s="4" t="str">
        <f aca="false">IF(COUNTA(C10:G10)=0,"미기록",IF(OR(COUNT(C10:F10)&lt;4,G10=""),"보완",IF(D10&gt;C10,"건수 확인",IF(AND(D10=0,E10&gt;0),"시간 확인","입력 완료"))))</f>
        <v>미기록</v>
      </c>
    </row>
    <row r="11" customFormat="false" ht="42" hidden="false" customHeight="true" outlineLevel="0" collapsed="false">
      <c r="A11" s="3" t="s">
        <v>200</v>
      </c>
      <c r="B11" s="3" t="s">
        <v>8</v>
      </c>
      <c r="C11" s="3"/>
      <c r="D11" s="3"/>
      <c r="E11" s="3"/>
      <c r="F11" s="3"/>
      <c r="G11" s="3"/>
      <c r="H11" s="3" t="str">
        <f aca="false">IF(COUNTA(C11:G11)=0,"미기록",IF(OR(COUNT(C11:F11)&lt;4,G11=""),"보완",IF(D11&gt;C11,"건수 확인",IF(AND(D11=0,E11&gt;0),"시간 확인","입력 완료"))))</f>
        <v>미기록</v>
      </c>
    </row>
    <row r="12" customFormat="false" ht="42" hidden="false" customHeight="true" outlineLevel="0" collapsed="false">
      <c r="A12" s="4" t="s">
        <v>200</v>
      </c>
      <c r="B12" s="4" t="s">
        <v>10</v>
      </c>
      <c r="C12" s="4"/>
      <c r="D12" s="4"/>
      <c r="E12" s="4"/>
      <c r="F12" s="4"/>
      <c r="G12" s="4"/>
      <c r="H12" s="4" t="str">
        <f aca="false">IF(COUNTA(C12:G12)=0,"미기록",IF(OR(COUNT(C12:F12)&lt;4,G12=""),"보완",IF(D12&gt;C12,"건수 확인",IF(AND(D12=0,E12&gt;0),"시간 확인","입력 완료"))))</f>
        <v>미기록</v>
      </c>
    </row>
    <row r="13" customFormat="false" ht="42" hidden="false" customHeight="true" outlineLevel="0" collapsed="false">
      <c r="A13" s="3" t="s">
        <v>200</v>
      </c>
      <c r="B13" s="3" t="s">
        <v>11</v>
      </c>
      <c r="C13" s="3"/>
      <c r="D13" s="3"/>
      <c r="E13" s="3"/>
      <c r="F13" s="3"/>
      <c r="G13" s="3"/>
      <c r="H13" s="3" t="str">
        <f aca="false">IF(COUNTA(C13:G13)=0,"미기록",IF(OR(COUNT(C13:F13)&lt;4,G13=""),"보완",IF(D13&gt;C13,"건수 확인",IF(AND(D13=0,E13&gt;0),"시간 확인","입력 완료"))))</f>
        <v>미기록</v>
      </c>
    </row>
    <row r="14" customFormat="false" ht="42" hidden="false" customHeight="true" outlineLevel="0" collapsed="false">
      <c r="A14" s="4" t="s">
        <v>201</v>
      </c>
      <c r="B14" s="4" t="s">
        <v>8</v>
      </c>
      <c r="C14" s="4"/>
      <c r="D14" s="4"/>
      <c r="E14" s="4"/>
      <c r="F14" s="4"/>
      <c r="G14" s="4"/>
      <c r="H14" s="4" t="str">
        <f aca="false">IF(COUNTA(C14:G14)=0,"미기록",IF(OR(COUNT(C14:F14)&lt;4,G14=""),"보완",IF(D14&gt;C14,"건수 확인",IF(AND(D14=0,E14&gt;0),"시간 확인","입력 완료"))))</f>
        <v>미기록</v>
      </c>
    </row>
    <row r="15" customFormat="false" ht="42" hidden="false" customHeight="true" outlineLevel="0" collapsed="false">
      <c r="A15" s="3" t="s">
        <v>201</v>
      </c>
      <c r="B15" s="3" t="s">
        <v>10</v>
      </c>
      <c r="C15" s="3"/>
      <c r="D15" s="3"/>
      <c r="E15" s="3"/>
      <c r="F15" s="3"/>
      <c r="G15" s="3"/>
      <c r="H15" s="3" t="str">
        <f aca="false">IF(COUNTA(C15:G15)=0,"미기록",IF(OR(COUNT(C15:F15)&lt;4,G15=""),"보완",IF(D15&gt;C15,"건수 확인",IF(AND(D15=0,E15&gt;0),"시간 확인","입력 완료"))))</f>
        <v>미기록</v>
      </c>
    </row>
    <row r="16" customFormat="false" ht="42" hidden="false" customHeight="true" outlineLevel="0" collapsed="false">
      <c r="A16" s="4" t="s">
        <v>201</v>
      </c>
      <c r="B16" s="4" t="s">
        <v>11</v>
      </c>
      <c r="C16" s="4"/>
      <c r="D16" s="4"/>
      <c r="E16" s="4"/>
      <c r="F16" s="4"/>
      <c r="G16" s="4"/>
      <c r="H16" s="4" t="str">
        <f aca="false">IF(COUNTA(C16:G16)=0,"미기록",IF(OR(COUNT(C16:F16)&lt;4,G16=""),"보완",IF(D16&gt;C16,"건수 확인",IF(AND(D16=0,E16&gt;0),"시간 확인","입력 완료"))))</f>
        <v>미기록</v>
      </c>
    </row>
    <row r="17" customFormat="false" ht="42" hidden="false" customHeight="true" outlineLevel="0" collapsed="false">
      <c r="A17" s="3" t="s">
        <v>202</v>
      </c>
      <c r="B17" s="3" t="str">
        <f aca="false">IF(COUNTIF(H5:H16,"입력 완료")=12,"4주 입력 완료","미측정 또는 보완")</f>
        <v>미측정 또는 보완</v>
      </c>
      <c r="C17" s="3"/>
      <c r="D17" s="3"/>
      <c r="E17" s="3"/>
      <c r="F17" s="3"/>
      <c r="G17" s="3"/>
      <c r="H17" s="3"/>
    </row>
    <row r="18" customFormat="false" ht="42" hidden="false" customHeight="true" outlineLevel="0" collapsed="false">
      <c r="A18" s="4" t="s">
        <v>203</v>
      </c>
      <c r="B18" s="4" t="str">
        <f aca="false">IF(B17="4주 입력 완료",SUM(C5:C16),"미측정")</f>
        <v>미측정</v>
      </c>
      <c r="C18" s="4"/>
      <c r="D18" s="4"/>
      <c r="E18" s="4"/>
      <c r="F18" s="4"/>
      <c r="G18" s="4"/>
      <c r="H18" s="4"/>
    </row>
    <row r="19" customFormat="false" ht="42" hidden="false" customHeight="true" outlineLevel="0" collapsed="false">
      <c r="A19" s="3" t="s">
        <v>204</v>
      </c>
      <c r="B19" s="3" t="str">
        <f aca="false">IF(B17="4주 입력 완료",SUM(E5:E16),"미측정")</f>
        <v>미측정</v>
      </c>
      <c r="C19" s="3"/>
      <c r="D19" s="3"/>
      <c r="E19" s="3"/>
      <c r="F19" s="3"/>
      <c r="G19" s="3"/>
      <c r="H19" s="3"/>
    </row>
    <row r="20" customFormat="false" ht="42" hidden="false" customHeight="true" outlineLevel="0" collapsed="false">
      <c r="A20" s="4" t="s">
        <v>205</v>
      </c>
      <c r="B20" s="4" t="str">
        <f aca="false">IF(B17="4주 입력 완료",SUM(F5:F16),"미측정")</f>
        <v>미측정</v>
      </c>
      <c r="C20" s="4"/>
      <c r="D20" s="4"/>
      <c r="E20" s="4"/>
      <c r="F20" s="4"/>
      <c r="G20" s="4"/>
      <c r="H20" s="4"/>
    </row>
    <row r="21" customFormat="false" ht="42" hidden="false" customHeight="true" outlineLevel="0" collapsed="false">
      <c r="A21" s="3" t="s">
        <v>206</v>
      </c>
      <c r="B21" s="3" t="str">
        <f aca="false">IF(B17&lt;&gt;"4주 입력 완료","미측정",IF(AND(SUMIF(B5:B16,"출고 변경",C5:C16)=20,SUMIF(B5:B16,"재고 차이",C5:C16)=20,SUMIF(B5:B16,"운송비 정산",C5:C16)=20),"같은 물량·난이도 확인 필요","물량 다름·단순 비교 보류"))</f>
        <v>미측정</v>
      </c>
      <c r="C21" s="3"/>
      <c r="D21" s="3"/>
      <c r="E21" s="3"/>
      <c r="F21" s="3"/>
      <c r="G21" s="3"/>
      <c r="H21" s="3"/>
    </row>
    <row r="22" customFormat="false" ht="42" hidden="false" customHeight="true" outlineLevel="0" collapsed="false">
      <c r="A22" s="4" t="s">
        <v>207</v>
      </c>
      <c r="B22" s="4" t="str">
        <f aca="false">IF(B21="같은 물량·난이도 확인 필요",'숫자 대조'!D8-B19-B20,"미측정 또는 비교 보류")</f>
        <v>미측정 또는 비교 보류</v>
      </c>
      <c r="C22" s="4" t="s">
        <v>208</v>
      </c>
      <c r="D22" s="4"/>
      <c r="E22" s="4"/>
      <c r="F22" s="4"/>
      <c r="G22" s="4"/>
      <c r="H22" s="4"/>
    </row>
  </sheetData>
  <mergeCells count="3">
    <mergeCell ref="A1:H1"/>
    <mergeCell ref="A2:H2"/>
    <mergeCell ref="A3:H3"/>
  </mergeCells>
  <dataValidations count="1">
    <dataValidation allowBlank="true" error="0 이상의 정수를 적어 주세요." errorStyle="stop" operator="greaterThanOrEqual" showDropDown="false" showErrorMessage="true" showInputMessage="false" sqref="C5:F16" type="whole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100.91"/>
  </cols>
  <sheetData>
    <row r="1" customFormat="false" ht="30" hidden="false" customHeight="true" outlineLevel="0" collapsed="false">
      <c r="A1" s="4" t="s">
        <v>1</v>
      </c>
    </row>
    <row r="2" customFormat="false" ht="30" hidden="false" customHeight="true" outlineLevel="0" collapsed="false">
      <c r="A2" s="4" t="s">
        <v>209</v>
      </c>
    </row>
    <row r="3" customFormat="false" ht="30" hidden="false" customHeight="true" outlineLevel="0" collapsed="false">
      <c r="A3" s="4" t="s">
        <v>210</v>
      </c>
    </row>
    <row r="4" customFormat="false" ht="42" hidden="false" customHeight="true" outlineLevel="0" collapsed="false">
      <c r="A4" s="2" t="s">
        <v>211</v>
      </c>
    </row>
    <row r="5" customFormat="false" ht="42" hidden="false" customHeight="true" outlineLevel="0" collapsed="false">
      <c r="A5" s="3" t="s">
        <v>212</v>
      </c>
    </row>
    <row r="6" customFormat="false" ht="42" hidden="false" customHeight="true" outlineLevel="0" collapsed="false">
      <c r="A6" s="4" t="s">
        <v>213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2026-11-03T01:03:04Z</dcterms:created>
  <dc:creator>openpyxl</dc:creator>
  <dc:description/>
  <dc:language>ko-KR</dc:language>
  <cp:lastModifiedBy/>
  <dcterms:modified xsi:type="dcterms:W3CDTF">2026-11-03T01:03:05Z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