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위임 매트릭스" sheetId="1" state="visible" r:id="rId3"/>
    <sheet name="팀원 여력" sheetId="2" state="visible" r:id="rId4"/>
    <sheet name="시간 재계산" sheetId="3" state="visible" r:id="rId5"/>
  </sheets>
  <definedNames>
    <definedName function="false" hidden="false" localSheetId="2" name="_xlnm.Print_Titles" vbProcedure="false">'시간 재계산'!$1:$4</definedName>
    <definedName function="false" hidden="false" localSheetId="0" name="_xlnm.Print_Titles" vbProcedure="false">'위임 매트릭스'!$1:$4</definedName>
    <definedName function="false" hidden="true" localSheetId="0" name="_xlnm._FilterDatabase" vbProcedure="false">'위임 매트릭스'!$A$4:$L$16</definedName>
    <definedName function="false" hidden="false" localSheetId="1" name="_xlnm.Print_Titles" vbProcedure="false">'팀원 여력'!$1:$4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<sst xmlns="http://schemas.openxmlformats.org/spreadsheetml/2006/main" count="173" uniqueCount="115">
  <si>
    <t xml:space="preserve">교육 영상 시연용 가상 자료</t>
  </si>
  <si>
    <t xml:space="preserve">한결물류(가명) · 이천센터 | 모든 수치는 예시</t>
  </si>
  <si>
    <t xml:space="preserve">주간 단위: 분 | 시험 운영 전 제안이며, 사람의 합의 후 확정</t>
  </si>
  <si>
    <t xml:space="preserve">번호</t>
  </si>
  <si>
    <t xml:space="preserve">업무</t>
  </si>
  <si>
    <t xml:space="preserve">기존 팀장 분</t>
  </si>
  <si>
    <t xml:space="preserve">담당 제안</t>
  </si>
  <si>
    <t xml:space="preserve">위임 범위</t>
  </si>
  <si>
    <t xml:space="preserve">이후 팀장 분</t>
  </si>
  <si>
    <t xml:space="preserve">팀장 회복 분</t>
  </si>
  <si>
    <t xml:space="preserve">완료 결과물</t>
  </si>
  <si>
    <t xml:space="preserve">권한 경계</t>
  </si>
  <si>
    <t xml:space="preserve">상태</t>
  </si>
  <si>
    <t xml:space="preserve">확인할 때(제안)</t>
  </si>
  <si>
    <t xml:space="preserve">즉시 연락 기준</t>
  </si>
  <si>
    <t xml:space="preserve">W01</t>
  </si>
  <si>
    <t xml:space="preserve">대현테크 출고 확인표 취합</t>
  </si>
  <si>
    <t xml:space="preserve">박OO 주임</t>
  </si>
  <si>
    <t xml:space="preserve">초안 위임 제안</t>
  </si>
  <si>
    <t xml:space="preserve">자료 누락 확인 후 초안 작성</t>
  </si>
  <si>
    <t xml:space="preserve">출고 순서 변경·확정은 팀장</t>
  </si>
  <si>
    <t xml:space="preserve">합의 전</t>
  </si>
  <si>
    <t xml:space="preserve">평일 15시(제안)</t>
  </si>
  <si>
    <t xml:space="preserve">안전·고객 약속 변경·증빙 불일치·마감 지연 예상 즉시 연락</t>
  </si>
  <si>
    <t xml:space="preserve">W02</t>
  </si>
  <si>
    <t xml:space="preserve">운송비 증빙 누락 목록</t>
  </si>
  <si>
    <t xml:space="preserve">최OO 대리</t>
  </si>
  <si>
    <t xml:space="preserve">누락 건 목록과 재요청 초안</t>
  </si>
  <si>
    <t xml:space="preserve">정산 확정·지급 승인은 팀장</t>
  </si>
  <si>
    <t xml:space="preserve">월·화·목·금 15시(제안)</t>
  </si>
  <si>
    <t xml:space="preserve">W03</t>
  </si>
  <si>
    <t xml:space="preserve">재고 차이 1차 정리</t>
  </si>
  <si>
    <t xml:space="preserve">차이 항목과 근거 정리</t>
  </si>
  <si>
    <t xml:space="preserve">재고 조정 승인 불가</t>
  </si>
  <si>
    <t xml:space="preserve">월·수·금 15시(제안)</t>
  </si>
  <si>
    <t xml:space="preserve">W04</t>
  </si>
  <si>
    <t xml:space="preserve">주간 운송비 보고 초안</t>
  </si>
  <si>
    <t xml:space="preserve">자료 대조 후 보고 초안</t>
  </si>
  <si>
    <t xml:space="preserve">월요일 오전 10시 최종 보고는 팀장</t>
  </si>
  <si>
    <t xml:space="preserve">월 09시·수·금 15시(제안)</t>
  </si>
  <si>
    <t xml:space="preserve">W05</t>
  </si>
  <si>
    <t xml:space="preserve">센터 공지 초안</t>
  </si>
  <si>
    <t xml:space="preserve">이OO 사원</t>
  </si>
  <si>
    <t xml:space="preserve">기존 안내 문구 범위의 초안</t>
  </si>
  <si>
    <t xml:space="preserve">대외 공지·정책 변경 불가</t>
  </si>
  <si>
    <t xml:space="preserve">월·수·금 14시(제안)</t>
  </si>
  <si>
    <t xml:space="preserve">W06</t>
  </si>
  <si>
    <t xml:space="preserve">스캐너 교육 준비</t>
  </si>
  <si>
    <t xml:space="preserve">준비물·안내서 정리</t>
  </si>
  <si>
    <t xml:space="preserve">안전 교육 판단은 팀장</t>
  </si>
  <si>
    <t xml:space="preserve">화·목 14시(제안)</t>
  </si>
  <si>
    <t xml:space="preserve">W07</t>
  </si>
  <si>
    <t xml:space="preserve">고객 출고 변경 최종 승인</t>
  </si>
  <si>
    <t xml:space="preserve">팀장</t>
  </si>
  <si>
    <t xml:space="preserve">팀장 유지</t>
  </si>
  <si>
    <t xml:space="preserve">고객 약속·출고 우선순위 판단</t>
  </si>
  <si>
    <t xml:space="preserve">기존 유지</t>
  </si>
  <si>
    <t xml:space="preserve">발생 시 팀장 판단</t>
  </si>
  <si>
    <t xml:space="preserve">W08</t>
  </si>
  <si>
    <t xml:space="preserve">긴급 사고 판단과 연락</t>
  </si>
  <si>
    <t xml:space="preserve">안전 문제 즉시 연락</t>
  </si>
  <si>
    <t xml:space="preserve">W09</t>
  </si>
  <si>
    <t xml:space="preserve">운송비 정산 최종 확정</t>
  </si>
  <si>
    <t xml:space="preserve">증빙 대조·지급 승인</t>
  </si>
  <si>
    <t xml:space="preserve">W10</t>
  </si>
  <si>
    <t xml:space="preserve">계약과 비용 예외 승인</t>
  </si>
  <si>
    <t xml:space="preserve">계약·비용 예외 판단</t>
  </si>
  <si>
    <t xml:space="preserve">W11</t>
  </si>
  <si>
    <t xml:space="preserve">개인 면담과 평가 판단</t>
  </si>
  <si>
    <t xml:space="preserve">민감한 인사 판단</t>
  </si>
  <si>
    <t xml:space="preserve">W12</t>
  </si>
  <si>
    <t xml:space="preserve">센터 주간 우선순위 결정</t>
  </si>
  <si>
    <t xml:space="preserve">팀 전체 업무 조정</t>
  </si>
  <si>
    <t xml:space="preserve">합계</t>
  </si>
  <si>
    <t xml:space="preserve">안정기·첫 주 구분 | 추가 여력은 기존 업무를 뺀 시간</t>
  </si>
  <si>
    <t xml:space="preserve">초과하면 기존 업무 조정 또는 시작 범위 축소 필요</t>
  </si>
  <si>
    <t xml:space="preserve">담당</t>
  </si>
  <si>
    <t xml:space="preserve">추가 여력 분</t>
  </si>
  <si>
    <t xml:space="preserve">위임 수행 분</t>
  </si>
  <si>
    <t xml:space="preserve">주간 연습 분</t>
  </si>
  <si>
    <t xml:space="preserve">안정기 합계</t>
  </si>
  <si>
    <t xml:space="preserve">안정기 남는 분</t>
  </si>
  <si>
    <t xml:space="preserve">첫 주 인계 분</t>
  </si>
  <si>
    <t xml:space="preserve">첫 주 합계</t>
  </si>
  <si>
    <t xml:space="preserve">첫 주 남는 분</t>
  </si>
  <si>
    <t xml:space="preserve">주간 예시 | 팀장 반복 업무 12건의 범위</t>
  </si>
  <si>
    <t xml:space="preserve">시간당 가정은 팀장 시간 가치만 의미</t>
  </si>
  <si>
    <t xml:space="preserve">지표</t>
  </si>
  <si>
    <t xml:space="preserve">분 또는 원</t>
  </si>
  <si>
    <t xml:space="preserve">뜻</t>
  </si>
  <si>
    <t xml:space="preserve">기존 팀장</t>
  </si>
  <si>
    <t xml:space="preserve">주간 분</t>
  </si>
  <si>
    <t xml:space="preserve">이후 팀장</t>
  </si>
  <si>
    <t xml:space="preserve">유지 600+확인 200분</t>
  </si>
  <si>
    <t xml:space="preserve">안정기 팀장 회복</t>
  </si>
  <si>
    <t xml:space="preserve">400분</t>
  </si>
  <si>
    <t xml:space="preserve">첫 주 팀장 인계</t>
  </si>
  <si>
    <t xml:space="preserve">일회성 추가</t>
  </si>
  <si>
    <t xml:space="preserve">첫 주 팀장 회복</t>
  </si>
  <si>
    <t xml:space="preserve">280분</t>
  </si>
  <si>
    <t xml:space="preserve">기존 위임 후보 팀장</t>
  </si>
  <si>
    <t xml:space="preserve">위임 전 후보 업무</t>
  </si>
  <si>
    <t xml:space="preserve">이후 팀장 확인</t>
  </si>
  <si>
    <t xml:space="preserve">안정기</t>
  </si>
  <si>
    <t xml:space="preserve">팀원 수행</t>
  </si>
  <si>
    <t xml:space="preserve">팀원 추가 연습</t>
  </si>
  <si>
    <t xml:space="preserve">팀 전체 추가</t>
  </si>
  <si>
    <t xml:space="preserve">260분 증가</t>
  </si>
  <si>
    <t xml:space="preserve">첫 주 팀원 인계</t>
  </si>
  <si>
    <t xml:space="preserve">첫 주 팀 전체 추가</t>
  </si>
  <si>
    <t xml:space="preserve">500분 증가</t>
  </si>
  <si>
    <t xml:space="preserve">시간당 내부 가정</t>
  </si>
  <si>
    <t xml:space="preserve">원/시간</t>
  </si>
  <si>
    <t xml:space="preserve">안정기 팀장 시간 가치</t>
  </si>
  <si>
    <t xml:space="preserve">200000원/주, 현금 절감 아님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</si>
</sst>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11.01"/>
    <col collapsed="false" customWidth="true" hidden="false" outlineLevel="0" max="2" min="2" style="0" width="27.52"/>
    <col collapsed="false" customWidth="true" hidden="false" outlineLevel="0" max="3" min="3" style="0" width="16.51"/>
    <col collapsed="false" customWidth="true" hidden="false" outlineLevel="0" max="4" min="4" style="0" width="18.35"/>
    <col collapsed="false" customWidth="true" hidden="false" outlineLevel="0" max="5" min="5" style="0" width="20.18"/>
    <col collapsed="false" customWidth="true" hidden="false" outlineLevel="0" max="7" min="6" style="0" width="16.51"/>
    <col collapsed="false" customWidth="true" hidden="false" outlineLevel="0" max="8" min="8" style="0" width="33.03"/>
    <col collapsed="false" customWidth="true" hidden="false" outlineLevel="0" max="9" min="9" style="0" width="44.03"/>
    <col collapsed="false" customWidth="true" hidden="false" outlineLevel="0" max="10" min="10" style="0" width="16.51"/>
    <col collapsed="false" customWidth="true" hidden="false" outlineLevel="0" max="11" min="11" style="0" width="31.19"/>
    <col collapsed="false" customWidth="true" hidden="false" outlineLevel="0" max="12" min="12" style="0" width="50.4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7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42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customFormat="false" ht="42" hidden="false" customHeight="true" outlineLevel="0" collapsed="false">
      <c r="A5" s="3" t="s">
        <v>15</v>
      </c>
      <c r="B5" s="3" t="s">
        <v>16</v>
      </c>
      <c r="C5" s="3" t="n">
        <v>150</v>
      </c>
      <c r="D5" s="3" t="s">
        <v>17</v>
      </c>
      <c r="E5" s="3" t="s">
        <v>18</v>
      </c>
      <c r="F5" s="3" t="n">
        <v>40</v>
      </c>
      <c r="G5" s="3" t="n">
        <f aca="false">C5-F5</f>
        <v>110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</row>
    <row r="6" customFormat="false" ht="42" hidden="false" customHeight="true" outlineLevel="0" collapsed="false">
      <c r="A6" s="1" t="s">
        <v>24</v>
      </c>
      <c r="B6" s="1" t="s">
        <v>25</v>
      </c>
      <c r="C6" s="1" t="n">
        <v>120</v>
      </c>
      <c r="D6" s="1" t="s">
        <v>26</v>
      </c>
      <c r="E6" s="1" t="s">
        <v>18</v>
      </c>
      <c r="F6" s="1" t="n">
        <v>35</v>
      </c>
      <c r="G6" s="1" t="n">
        <f aca="false">C6-F6</f>
        <v>85</v>
      </c>
      <c r="H6" s="1" t="s">
        <v>27</v>
      </c>
      <c r="I6" s="1" t="s">
        <v>28</v>
      </c>
      <c r="J6" s="1" t="s">
        <v>21</v>
      </c>
      <c r="K6" s="1" t="s">
        <v>29</v>
      </c>
      <c r="L6" s="1" t="s">
        <v>23</v>
      </c>
    </row>
    <row r="7" customFormat="false" ht="42" hidden="false" customHeight="true" outlineLevel="0" collapsed="false">
      <c r="A7" s="3" t="s">
        <v>30</v>
      </c>
      <c r="B7" s="3" t="s">
        <v>31</v>
      </c>
      <c r="C7" s="3" t="n">
        <v>90</v>
      </c>
      <c r="D7" s="3" t="s">
        <v>17</v>
      </c>
      <c r="E7" s="3" t="s">
        <v>18</v>
      </c>
      <c r="F7" s="3" t="n">
        <v>30</v>
      </c>
      <c r="G7" s="3" t="n">
        <f aca="false">C7-F7</f>
        <v>60</v>
      </c>
      <c r="H7" s="3" t="s">
        <v>32</v>
      </c>
      <c r="I7" s="3" t="s">
        <v>33</v>
      </c>
      <c r="J7" s="3" t="s">
        <v>21</v>
      </c>
      <c r="K7" s="3" t="s">
        <v>34</v>
      </c>
      <c r="L7" s="3" t="s">
        <v>23</v>
      </c>
    </row>
    <row r="8" customFormat="false" ht="42" hidden="false" customHeight="true" outlineLevel="0" collapsed="false">
      <c r="A8" s="1" t="s">
        <v>35</v>
      </c>
      <c r="B8" s="1" t="s">
        <v>36</v>
      </c>
      <c r="C8" s="1" t="n">
        <v>90</v>
      </c>
      <c r="D8" s="1" t="s">
        <v>26</v>
      </c>
      <c r="E8" s="1" t="s">
        <v>18</v>
      </c>
      <c r="F8" s="1" t="n">
        <v>30</v>
      </c>
      <c r="G8" s="1" t="n">
        <f aca="false">C8-F8</f>
        <v>60</v>
      </c>
      <c r="H8" s="1" t="s">
        <v>37</v>
      </c>
      <c r="I8" s="1" t="s">
        <v>38</v>
      </c>
      <c r="J8" s="1" t="s">
        <v>21</v>
      </c>
      <c r="K8" s="1" t="s">
        <v>39</v>
      </c>
      <c r="L8" s="1" t="s">
        <v>23</v>
      </c>
    </row>
    <row r="9" customFormat="false" ht="42" hidden="false" customHeight="true" outlineLevel="0" collapsed="false">
      <c r="A9" s="3" t="s">
        <v>40</v>
      </c>
      <c r="B9" s="3" t="s">
        <v>41</v>
      </c>
      <c r="C9" s="3" t="n">
        <v>90</v>
      </c>
      <c r="D9" s="3" t="s">
        <v>42</v>
      </c>
      <c r="E9" s="3" t="s">
        <v>18</v>
      </c>
      <c r="F9" s="3" t="n">
        <v>35</v>
      </c>
      <c r="G9" s="3" t="n">
        <f aca="false">C9-F9</f>
        <v>55</v>
      </c>
      <c r="H9" s="3" t="s">
        <v>43</v>
      </c>
      <c r="I9" s="3" t="s">
        <v>44</v>
      </c>
      <c r="J9" s="3" t="s">
        <v>21</v>
      </c>
      <c r="K9" s="3" t="s">
        <v>45</v>
      </c>
      <c r="L9" s="3" t="s">
        <v>23</v>
      </c>
    </row>
    <row r="10" customFormat="false" ht="42" hidden="false" customHeight="true" outlineLevel="0" collapsed="false">
      <c r="A10" s="1" t="s">
        <v>46</v>
      </c>
      <c r="B10" s="1" t="s">
        <v>47</v>
      </c>
      <c r="C10" s="1" t="n">
        <v>60</v>
      </c>
      <c r="D10" s="1" t="s">
        <v>17</v>
      </c>
      <c r="E10" s="1" t="s">
        <v>18</v>
      </c>
      <c r="F10" s="1" t="n">
        <v>30</v>
      </c>
      <c r="G10" s="1" t="n">
        <f aca="false">C10-F10</f>
        <v>30</v>
      </c>
      <c r="H10" s="1" t="s">
        <v>48</v>
      </c>
      <c r="I10" s="1" t="s">
        <v>49</v>
      </c>
      <c r="J10" s="1" t="s">
        <v>21</v>
      </c>
      <c r="K10" s="1" t="s">
        <v>50</v>
      </c>
      <c r="L10" s="1" t="s">
        <v>23</v>
      </c>
    </row>
    <row r="11" customFormat="false" ht="42" hidden="false" customHeight="true" outlineLevel="0" collapsed="false">
      <c r="A11" s="3" t="s">
        <v>51</v>
      </c>
      <c r="B11" s="3" t="s">
        <v>52</v>
      </c>
      <c r="C11" s="3" t="n">
        <v>180</v>
      </c>
      <c r="D11" s="3" t="s">
        <v>53</v>
      </c>
      <c r="E11" s="3" t="s">
        <v>54</v>
      </c>
      <c r="F11" s="3" t="n">
        <v>180</v>
      </c>
      <c r="G11" s="3" t="n">
        <f aca="false">C11-F11</f>
        <v>0</v>
      </c>
      <c r="H11" s="3" t="s">
        <v>54</v>
      </c>
      <c r="I11" s="3" t="s">
        <v>55</v>
      </c>
      <c r="J11" s="3" t="s">
        <v>56</v>
      </c>
      <c r="K11" s="3" t="s">
        <v>57</v>
      </c>
      <c r="L11" s="3" t="s">
        <v>54</v>
      </c>
    </row>
    <row r="12" customFormat="false" ht="42" hidden="false" customHeight="true" outlineLevel="0" collapsed="false">
      <c r="A12" s="1" t="s">
        <v>58</v>
      </c>
      <c r="B12" s="1" t="s">
        <v>59</v>
      </c>
      <c r="C12" s="1" t="n">
        <v>120</v>
      </c>
      <c r="D12" s="1" t="s">
        <v>53</v>
      </c>
      <c r="E12" s="1" t="s">
        <v>54</v>
      </c>
      <c r="F12" s="1" t="n">
        <v>120</v>
      </c>
      <c r="G12" s="1" t="n">
        <f aca="false">C12-F12</f>
        <v>0</v>
      </c>
      <c r="H12" s="1" t="s">
        <v>54</v>
      </c>
      <c r="I12" s="1" t="s">
        <v>60</v>
      </c>
      <c r="J12" s="1" t="s">
        <v>56</v>
      </c>
      <c r="K12" s="1" t="s">
        <v>57</v>
      </c>
      <c r="L12" s="1" t="s">
        <v>54</v>
      </c>
    </row>
    <row r="13" customFormat="false" ht="42" hidden="false" customHeight="true" outlineLevel="0" collapsed="false">
      <c r="A13" s="3" t="s">
        <v>61</v>
      </c>
      <c r="B13" s="3" t="s">
        <v>62</v>
      </c>
      <c r="C13" s="3" t="n">
        <v>90</v>
      </c>
      <c r="D13" s="3" t="s">
        <v>53</v>
      </c>
      <c r="E13" s="3" t="s">
        <v>54</v>
      </c>
      <c r="F13" s="3" t="n">
        <v>90</v>
      </c>
      <c r="G13" s="3" t="n">
        <f aca="false">C13-F13</f>
        <v>0</v>
      </c>
      <c r="H13" s="3" t="s">
        <v>54</v>
      </c>
      <c r="I13" s="3" t="s">
        <v>63</v>
      </c>
      <c r="J13" s="3" t="s">
        <v>56</v>
      </c>
      <c r="K13" s="3" t="s">
        <v>57</v>
      </c>
      <c r="L13" s="3" t="s">
        <v>54</v>
      </c>
    </row>
    <row r="14" customFormat="false" ht="42" hidden="false" customHeight="true" outlineLevel="0" collapsed="false">
      <c r="A14" s="1" t="s">
        <v>64</v>
      </c>
      <c r="B14" s="1" t="s">
        <v>65</v>
      </c>
      <c r="C14" s="1" t="n">
        <v>90</v>
      </c>
      <c r="D14" s="1" t="s">
        <v>53</v>
      </c>
      <c r="E14" s="1" t="s">
        <v>54</v>
      </c>
      <c r="F14" s="1" t="n">
        <v>90</v>
      </c>
      <c r="G14" s="1" t="n">
        <f aca="false">C14-F14</f>
        <v>0</v>
      </c>
      <c r="H14" s="1" t="s">
        <v>54</v>
      </c>
      <c r="I14" s="1" t="s">
        <v>66</v>
      </c>
      <c r="J14" s="1" t="s">
        <v>56</v>
      </c>
      <c r="K14" s="1" t="s">
        <v>57</v>
      </c>
      <c r="L14" s="1" t="s">
        <v>54</v>
      </c>
    </row>
    <row r="15" customFormat="false" ht="42" hidden="false" customHeight="true" outlineLevel="0" collapsed="false">
      <c r="A15" s="3" t="s">
        <v>67</v>
      </c>
      <c r="B15" s="3" t="s">
        <v>68</v>
      </c>
      <c r="C15" s="3" t="n">
        <v>60</v>
      </c>
      <c r="D15" s="3" t="s">
        <v>53</v>
      </c>
      <c r="E15" s="3" t="s">
        <v>54</v>
      </c>
      <c r="F15" s="3" t="n">
        <v>60</v>
      </c>
      <c r="G15" s="3" t="n">
        <f aca="false">C15-F15</f>
        <v>0</v>
      </c>
      <c r="H15" s="3" t="s">
        <v>54</v>
      </c>
      <c r="I15" s="3" t="s">
        <v>69</v>
      </c>
      <c r="J15" s="3" t="s">
        <v>56</v>
      </c>
      <c r="K15" s="3" t="s">
        <v>57</v>
      </c>
      <c r="L15" s="3" t="s">
        <v>54</v>
      </c>
    </row>
    <row r="16" customFormat="false" ht="42" hidden="false" customHeight="true" outlineLevel="0" collapsed="false">
      <c r="A16" s="1" t="s">
        <v>70</v>
      </c>
      <c r="B16" s="1" t="s">
        <v>71</v>
      </c>
      <c r="C16" s="1" t="n">
        <v>60</v>
      </c>
      <c r="D16" s="1" t="s">
        <v>53</v>
      </c>
      <c r="E16" s="1" t="s">
        <v>54</v>
      </c>
      <c r="F16" s="1" t="n">
        <v>60</v>
      </c>
      <c r="G16" s="1" t="n">
        <f aca="false">C16-F16</f>
        <v>0</v>
      </c>
      <c r="H16" s="1" t="s">
        <v>54</v>
      </c>
      <c r="I16" s="1" t="s">
        <v>72</v>
      </c>
      <c r="J16" s="1" t="s">
        <v>56</v>
      </c>
      <c r="K16" s="1" t="s">
        <v>57</v>
      </c>
      <c r="L16" s="1" t="s">
        <v>54</v>
      </c>
    </row>
    <row r="17" customFormat="false" ht="42" hidden="false" customHeight="true" outlineLevel="0" collapsed="false">
      <c r="A17" s="3" t="s">
        <v>73</v>
      </c>
      <c r="B17" s="3"/>
      <c r="C17" s="3" t="n">
        <f aca="false">SUM(C5:C16)</f>
        <v>1200</v>
      </c>
      <c r="D17" s="3"/>
      <c r="E17" s="3"/>
      <c r="F17" s="3" t="n">
        <f aca="false">SUM(F5:F16)</f>
        <v>800</v>
      </c>
      <c r="G17" s="3" t="n">
        <f aca="false">SUM(G5:G16)</f>
        <v>400</v>
      </c>
      <c r="H17" s="3"/>
      <c r="I17" s="3"/>
      <c r="J17" s="3"/>
      <c r="K17" s="3"/>
      <c r="L17" s="3"/>
    </row>
  </sheetData>
  <autoFilter ref="A4:L16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9" min="1" style="0" width="17.4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7.75" hidden="false" customHeight="true" outlineLevel="0" collapsed="false">
      <c r="A2" s="1" t="s">
        <v>74</v>
      </c>
      <c r="B2" s="1"/>
      <c r="C2" s="1"/>
      <c r="D2" s="1"/>
      <c r="E2" s="1"/>
      <c r="F2" s="1"/>
      <c r="G2" s="1"/>
      <c r="H2" s="1"/>
      <c r="I2" s="1"/>
    </row>
    <row r="3" customFormat="false" ht="27.75" hidden="false" customHeight="true" outlineLevel="0" collapsed="false">
      <c r="A3" s="1" t="s">
        <v>75</v>
      </c>
      <c r="B3" s="1"/>
      <c r="C3" s="1"/>
      <c r="D3" s="1"/>
      <c r="E3" s="1"/>
      <c r="F3" s="1"/>
      <c r="G3" s="1"/>
      <c r="H3" s="1"/>
      <c r="I3" s="1"/>
    </row>
    <row r="4" customFormat="false" ht="42" hidden="false" customHeight="true" outlineLevel="0" collapsed="false">
      <c r="A4" s="2" t="s">
        <v>76</v>
      </c>
      <c r="B4" s="2" t="s">
        <v>77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  <c r="I4" s="2" t="s">
        <v>84</v>
      </c>
    </row>
    <row r="5" customFormat="false" ht="42" hidden="false" customHeight="true" outlineLevel="0" collapsed="false">
      <c r="A5" s="3" t="s">
        <v>17</v>
      </c>
      <c r="B5" s="3" t="n">
        <v>360</v>
      </c>
      <c r="C5" s="3" t="n">
        <v>300</v>
      </c>
      <c r="D5" s="3" t="n">
        <v>30</v>
      </c>
      <c r="E5" s="3" t="n">
        <f aca="false">C5+D5</f>
        <v>330</v>
      </c>
      <c r="F5" s="3" t="n">
        <f aca="false">B5-E5</f>
        <v>30</v>
      </c>
      <c r="G5" s="3" t="n">
        <v>60</v>
      </c>
      <c r="H5" s="3" t="n">
        <f aca="false">E5+G5</f>
        <v>390</v>
      </c>
      <c r="I5" s="3" t="n">
        <f aca="false">B5-H5</f>
        <v>-30</v>
      </c>
    </row>
    <row r="6" customFormat="false" ht="42" hidden="false" customHeight="true" outlineLevel="0" collapsed="false">
      <c r="A6" s="1" t="s">
        <v>26</v>
      </c>
      <c r="B6" s="1" t="n">
        <v>240</v>
      </c>
      <c r="C6" s="1" t="n">
        <v>210</v>
      </c>
      <c r="D6" s="1" t="n">
        <v>20</v>
      </c>
      <c r="E6" s="1" t="n">
        <f aca="false">C6+D6</f>
        <v>230</v>
      </c>
      <c r="F6" s="1" t="n">
        <f aca="false">B6-E6</f>
        <v>10</v>
      </c>
      <c r="G6" s="1" t="n">
        <v>40</v>
      </c>
      <c r="H6" s="1" t="n">
        <f aca="false">E6+G6</f>
        <v>270</v>
      </c>
      <c r="I6" s="1" t="n">
        <f aca="false">B6-H6</f>
        <v>-30</v>
      </c>
    </row>
    <row r="7" customFormat="false" ht="42" hidden="false" customHeight="true" outlineLevel="0" collapsed="false">
      <c r="A7" s="3" t="s">
        <v>42</v>
      </c>
      <c r="B7" s="3" t="n">
        <v>180</v>
      </c>
      <c r="C7" s="3" t="n">
        <v>90</v>
      </c>
      <c r="D7" s="3" t="n">
        <v>10</v>
      </c>
      <c r="E7" s="3" t="n">
        <f aca="false">C7+D7</f>
        <v>100</v>
      </c>
      <c r="F7" s="3" t="n">
        <f aca="false">B7-E7</f>
        <v>80</v>
      </c>
      <c r="G7" s="3" t="n">
        <v>20</v>
      </c>
      <c r="H7" s="3" t="n">
        <f aca="false">E7+G7</f>
        <v>120</v>
      </c>
      <c r="I7" s="3" t="n">
        <f aca="false">B7-H7</f>
        <v>60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27.52"/>
    <col collapsed="false" customWidth="true" hidden="false" outlineLevel="0" max="2" min="2" style="0" width="22.02"/>
    <col collapsed="false" customWidth="true" hidden="false" outlineLevel="0" max="3" min="3" style="0" width="56.88"/>
  </cols>
  <sheetData>
    <row r="1" customFormat="false" ht="27.75" hidden="false" customHeight="true" outlineLevel="0" collapsed="false">
      <c r="A1" s="1" t="s">
        <v>0</v>
      </c>
      <c r="B1" s="1"/>
      <c r="C1" s="1"/>
    </row>
    <row r="2" customFormat="false" ht="27.75" hidden="false" customHeight="true" outlineLevel="0" collapsed="false">
      <c r="A2" s="1" t="s">
        <v>85</v>
      </c>
      <c r="B2" s="1"/>
      <c r="C2" s="1"/>
    </row>
    <row r="3" customFormat="false" ht="27.75" hidden="false" customHeight="true" outlineLevel="0" collapsed="false">
      <c r="A3" s="1" t="s">
        <v>86</v>
      </c>
      <c r="B3" s="1"/>
      <c r="C3" s="1"/>
    </row>
    <row r="4" customFormat="false" ht="42" hidden="false" customHeight="true" outlineLevel="0" collapsed="false">
      <c r="A4" s="2" t="s">
        <v>87</v>
      </c>
      <c r="B4" s="2" t="s">
        <v>88</v>
      </c>
      <c r="C4" s="2" t="s">
        <v>89</v>
      </c>
    </row>
    <row r="5" customFormat="false" ht="42" hidden="false" customHeight="true" outlineLevel="0" collapsed="false">
      <c r="A5" s="3" t="s">
        <v>90</v>
      </c>
      <c r="B5" s="3" t="n">
        <v>1200</v>
      </c>
      <c r="C5" s="3" t="s">
        <v>91</v>
      </c>
    </row>
    <row r="6" customFormat="false" ht="42" hidden="false" customHeight="true" outlineLevel="0" collapsed="false">
      <c r="A6" s="1" t="s">
        <v>92</v>
      </c>
      <c r="B6" s="1" t="n">
        <f aca="false">600+B11</f>
        <v>800</v>
      </c>
      <c r="C6" s="1" t="s">
        <v>93</v>
      </c>
    </row>
    <row r="7" customFormat="false" ht="42" hidden="false" customHeight="true" outlineLevel="0" collapsed="false">
      <c r="A7" s="3" t="s">
        <v>94</v>
      </c>
      <c r="B7" s="3" t="n">
        <f aca="false">B5-B6</f>
        <v>400</v>
      </c>
      <c r="C7" s="3" t="s">
        <v>95</v>
      </c>
    </row>
    <row r="8" customFormat="false" ht="42" hidden="false" customHeight="true" outlineLevel="0" collapsed="false">
      <c r="A8" s="1" t="s">
        <v>96</v>
      </c>
      <c r="B8" s="1" t="n">
        <v>120</v>
      </c>
      <c r="C8" s="1" t="s">
        <v>97</v>
      </c>
    </row>
    <row r="9" customFormat="false" ht="42" hidden="false" customHeight="true" outlineLevel="0" collapsed="false">
      <c r="A9" s="3" t="s">
        <v>98</v>
      </c>
      <c r="B9" s="3" t="n">
        <f aca="false">B7-B8</f>
        <v>280</v>
      </c>
      <c r="C9" s="3" t="s">
        <v>99</v>
      </c>
    </row>
    <row r="10" customFormat="false" ht="42" hidden="false" customHeight="true" outlineLevel="0" collapsed="false">
      <c r="A10" s="1" t="s">
        <v>100</v>
      </c>
      <c r="B10" s="1" t="n">
        <v>600</v>
      </c>
      <c r="C10" s="1" t="s">
        <v>101</v>
      </c>
    </row>
    <row r="11" customFormat="false" ht="42" hidden="false" customHeight="true" outlineLevel="0" collapsed="false">
      <c r="A11" s="3" t="s">
        <v>102</v>
      </c>
      <c r="B11" s="3" t="n">
        <v>200</v>
      </c>
      <c r="C11" s="3" t="s">
        <v>103</v>
      </c>
    </row>
    <row r="12" customFormat="false" ht="42" hidden="false" customHeight="true" outlineLevel="0" collapsed="false">
      <c r="A12" s="1" t="s">
        <v>104</v>
      </c>
      <c r="B12" s="1" t="n">
        <v>600</v>
      </c>
      <c r="C12" s="1" t="s">
        <v>103</v>
      </c>
    </row>
    <row r="13" customFormat="false" ht="42" hidden="false" customHeight="true" outlineLevel="0" collapsed="false">
      <c r="A13" s="3" t="s">
        <v>105</v>
      </c>
      <c r="B13" s="3" t="n">
        <v>60</v>
      </c>
      <c r="C13" s="3" t="s">
        <v>103</v>
      </c>
    </row>
    <row r="14" customFormat="false" ht="42" hidden="false" customHeight="true" outlineLevel="0" collapsed="false">
      <c r="A14" s="1" t="s">
        <v>106</v>
      </c>
      <c r="B14" s="1" t="n">
        <f aca="false">B11+B12+B13-B10</f>
        <v>260</v>
      </c>
      <c r="C14" s="1" t="s">
        <v>107</v>
      </c>
    </row>
    <row r="15" customFormat="false" ht="42" hidden="false" customHeight="true" outlineLevel="0" collapsed="false">
      <c r="A15" s="3" t="s">
        <v>108</v>
      </c>
      <c r="B15" s="3" t="n">
        <v>120</v>
      </c>
      <c r="C15" s="3" t="s">
        <v>97</v>
      </c>
    </row>
    <row r="16" customFormat="false" ht="42" hidden="false" customHeight="true" outlineLevel="0" collapsed="false">
      <c r="A16" s="1" t="s">
        <v>109</v>
      </c>
      <c r="B16" s="1" t="n">
        <f aca="false">B14+B8+B15</f>
        <v>500</v>
      </c>
      <c r="C16" s="1" t="s">
        <v>110</v>
      </c>
    </row>
    <row r="17" customFormat="false" ht="42" hidden="false" customHeight="true" outlineLevel="0" collapsed="false">
      <c r="A17" s="3" t="s">
        <v>111</v>
      </c>
      <c r="B17" s="3" t="n">
        <v>30000</v>
      </c>
      <c r="C17" s="3" t="s">
        <v>112</v>
      </c>
    </row>
    <row r="18" customFormat="false" ht="42" hidden="false" customHeight="true" outlineLevel="0" collapsed="false">
      <c r="A18" s="1" t="s">
        <v>113</v>
      </c>
      <c r="B18" s="1" t="n">
        <f aca="false">B7/60*B17</f>
        <v>200000</v>
      </c>
      <c r="C18" s="1" t="s">
        <v>114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2026-11-02T17:20:12Z</dcterms:created>
  <dc:creator>openpyxl</dc:creator>
  <dc:description/>
  <dc:language>ko-KR</dc:language>
  <cp:lastModifiedBy/>
  <dcterms:modified xsi:type="dcterms:W3CDTF">2026-11-02T17:20:12Z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