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기준" sheetId="2" state="visible" r:id="rId2"/>
    <sheet xmlns:r="http://schemas.openxmlformats.org/officeDocument/2006/relationships" name="주문별판정" sheetId="3" state="visible" r:id="rId3"/>
    <sheet xmlns:r="http://schemas.openxmlformats.org/officeDocument/2006/relationships" name="독립검산" sheetId="4" state="visible" r:id="rId4"/>
    <sheet xmlns:r="http://schemas.openxmlformats.org/officeDocument/2006/relationships" name="경계확인" sheetId="5" state="visible" r:id="rId5"/>
  </sheets>
  <definedNames>
    <definedName name="_xlnm._FilterDatabase" localSheetId="0" hidden="1">'안내'!$A$3:$B$7</definedName>
    <definedName name="_xlnm.Print_Titles" localSheetId="0">'안내'!$1:$3</definedName>
    <definedName name="_xlnm._FilterDatabase" localSheetId="1" hidden="1">'기준'!$A$3:$C$9</definedName>
    <definedName name="_xlnm.Print_Titles" localSheetId="1">'기준'!$1:$3</definedName>
    <definedName name="_xlnm._FilterDatabase" localSheetId="2" hidden="1">'주문별판정'!$A$3:$I$63</definedName>
    <definedName name="_xlnm.Print_Titles" localSheetId="2">'주문별판정'!$1:$3</definedName>
    <definedName name="_xlnm._FilterDatabase" localSheetId="3" hidden="1">'독립검산'!$A$3:$F$17</definedName>
    <definedName name="_xlnm.Print_Titles" localSheetId="3">'독립검산'!$1:$3</definedName>
    <definedName name="_xlnm._FilterDatabase" localSheetId="4" hidden="1">'경계확인'!$A$3:$B$8</definedName>
    <definedName name="_xlnm.Print_Titles" localSheetId="4">'경계확인'!$1:$3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2">
    <font>
      <name val="Calibri"/>
      <family val="2"/>
      <color theme="1"/>
      <sz val="11"/>
      <scheme val="minor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7FE0E6"/>
      </patternFill>
    </fill>
    <fill>
      <patternFill patternType="solid">
        <fgColor rgb="00E8F4F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9" fontId="1" fillId="3" borderId="0" applyAlignment="1" pivotButton="0" quotePrefix="0" xfId="0">
      <alignment vertical="center" wrapText="1"/>
    </xf>
    <xf numFmtId="164" fontId="1" fillId="3" borderId="0" applyAlignment="1" pivotButton="0" quotePrefix="0" xfId="0">
      <alignment vertical="center" wrapText="1"/>
    </xf>
    <xf numFmtId="9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/>
  </ns0:sheetPr>
  <ns0:dimension ref="A1:B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</ns0:cols>
  <ns0:sheetData>
    <ns0:row r="1" ht="42" customHeight="1">
      <ns0:c r="A1" s="1" t="inlineStr">
        <ns0:is>
          <ns0:t>교육 영상 시연용 가상 자료</ns0:t>
        </ns0:is>
      </ns0:c>
    </ns0:row>
    <ns0:row r="2" ht="42" customHeight="1">
      <ns0:c r="A2" s="2" t="inlineStr">
        <ns0:is>
          <ns0:t>한결물류(가명) · 사건 11월 2일 / 정산 확인 11월 4일 09:00 · 금액 단위 원</ns0:t>
        </ns0:is>
      </ns0:c>
    </ns0:row>
    <ns0:row r="3" ht="42" customHeight="1">
      <ns0:c r="A3" s="1" t="inlineStr">
        <ns0:is>
          <ns0:t>항목</ns0:t>
        </ns0:is>
      </ns0:c>
      <ns0:c r="B3" s="1" t="inlineStr">
        <ns0:is>
          <ns0:t>내용</ns0:t>
        </ns0:is>
      </ns0:c>
    </ns0:row>
    <ns0:row r="4" ht="42" customHeight="1">
      <ns0:c r="A4" s="2" t="inlineStr">
        <ns0:is>
          <ns0:t>성격</ns0:t>
        </ns0:is>
      </ns0:c>
      <ns0:c r="B4" s="2" t="inlineStr">
        <ns0:is>
          <ns0:t>11월 4일 09:00 사후 확정 내역 기준. 가상 운영 기준의 검산 완성 예시. 실제 지급 전 승인 필요</ns0:t>
        </ns0:is>
      </ns0:c>
    </ns0:row>
    <ns0:row r="5" ht="42" customHeight="1">
      <ns0:c r="A5" s="2" t="inlineStr">
        <ns0:is>
          <ns0:t>파란 칸</ns0:t>
        </ns0:is>
      </ns0:c>
      <ns0:c r="B5" s="2" t="inlineStr">
        <ns0:is>
          <ns0:t>엑셀이 계산하는 칸. 눌러서 계산식 확인</ns0:t>
        </ns0:is>
      </ns0:c>
    </ns0:row>
    <ns0:row r="6" ht="42" customHeight="1">
      <ns0:c r="A6" s="2" t="inlineStr">
        <ns0:is>
          <ns0:t>분리</ns0:t>
        </ns0:is>
      </ns0:c>
      <ns0:c r="B6" s="2" t="inlineStr">
        <ns0:is>
          <ns0:t>보상비 130,000원 / 중복 결제 반환 90,000원 / 총지급 220,000원</ns0:t>
        </ns0:is>
      </ns0:c>
    </ns0:row>
    <ns0:row r="7" ht="42" customHeight="1">
      <ns0:c r="A7" s="2" t="inlineStr">
        <ns0:is>
          <ns0:t>변경 실습</ns0:t>
        </ns0:is>
      </ns0:c>
      <ns0:c r="B7" s="2" t="inlineStr">
        <ns0:is>
          <ns0:t>HG-021 지연 12→11시간: 보상비 합계 128,000원, 반환금 90,000원 유지. 확인 후 12 복원</ns0:t>
        </ns0:is>
      </ns0:c>
    </ns0:row>
  </ns0:sheetData>
  <ns0:autoFilter ref="A3:B7"/>
  <ns0:mergeCells count="2">
    <ns0:mergeCell ref="A2:B2"/>
    <ns0:mergeCell ref="A1:B1"/>
  </ns0:mergeCells>
  <ns0:pageMargins left="0.75" right="0.75" top="1" bottom="1" header="0.5" footer="0.5"/>
  <ns0:pageSetup orientation="landscape" paperSize="9" fitToHeight="0" fitToWidth="1"/>
</ns0:worksheet>
</file>

<file path=xl/worksheets/sheet2.xml><?xml version="1.0" encoding="utf-8"?>
<ns0:worksheet xmlns:ns0="http://schemas.openxmlformats.org/spreadsheetml/2006/main">
  <ns0:sheetPr>
    <ns0:outlinePr summaryBelow="1" summaryRight="1"/>
    <ns0:pageSetUpPr/>
  </ns0:sheetPr>
  <ns0:dimension ref="A1:C9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18" customWidth="1" min="3" max="3"/>
  </ns0:cols>
  <ns0:sheetData>
    <ns0:row r="1" ht="42" customHeight="1">
      <ns0:c r="A1" s="1" t="inlineStr">
        <ns0:is>
          <ns0:t>교육 영상 시연용 가상 자료</ns0:t>
        </ns0:is>
      </ns0:c>
    </ns0:row>
    <ns0:row r="2" ht="42" customHeight="1">
      <ns0:c r="A2" s="2" t="inlineStr">
        <ns0:is>
          <ns0:t>한결물류(가명) · 사건 11월 2일 / 정산 확인 11월 4일 09:00 · 금액 단위 원</ns0:t>
        </ns0:is>
      </ns0:c>
    </ns0:row>
    <ns0:row r="3" ht="42" customHeight="1">
      <ns0:c r="A3" s="1" t="inlineStr">
        <ns0:is>
          <ns0:t>구분</ns0:t>
        </ns0:is>
      </ns0:c>
      <ns0:c r="B3" s="1" t="inlineStr">
        <ns0:is>
          <ns0:t>지급 기준</ns0:t>
        </ns0:is>
      </ns0:c>
      <ns0:c r="C3" s="1" t="inlineStr">
        <ns0:is>
          <ns0:t>확인</ns0:t>
        </ns0:is>
      </ns0:c>
    </ns0:row>
    <ns0:row r="4" ht="42" customHeight="1">
      <ns0:c r="A4" s="2" t="inlineStr">
        <ns0:is>
          <ns0:t>조회 장애만</ns0:t>
        </ns0:is>
      </ns0:c>
      <ns0:c r="B4" s="2" t="inlineStr">
        <ns0:is>
          <ns0:t>금전 보상 0원</ns0:t>
        </ns0:is>
      </ns0:c>
      <ns0:c r="C4" s="2" t="inlineStr">
        <ns0:is>
          <ns0:t>실제 지연·중복 결제 있으면 별도 판정</ns0:t>
        </ns0:is>
      </ns0:c>
    </ns0:row>
    <ns0:row r="5" ht="42" customHeight="1">
      <ns0:c r="A5" s="2" t="inlineStr">
        <ns0:is>
          <ns0:t>배송 지연 12시간 미만</ns0:t>
        </ns0:is>
      </ns0:c>
      <ns0:c r="B5" s="2" t="inlineStr">
        <ns0:is>
          <ns0:t>배송비의 0%</ns0:t>
        </ns0:is>
      </ns0:c>
      <ns0:c r="C5" s="2" t="inlineStr">
        <ns0:is>
          <ns0:t>지연 시간의 근거 보존</ns0:t>
        </ns0:is>
      </ns0:c>
    </ns0:row>
    <ns0:row r="6" ht="42" customHeight="1">
      <ns0:c r="A6" s="2" t="inlineStr">
        <ns0:is>
          <ns0:t>배송 지연 12시간 이상 24시간 미만</ns0:t>
        </ns0:is>
      </ns0:c>
      <ns0:c r="B6" s="2" t="inlineStr">
        <ns0:is>
          <ns0:t>배송비의 50%</ns0:t>
        </ns0:is>
      </ns0:c>
      <ns0:c r="C6" s="2" t="inlineStr">
        <ns0:is>
          <ns0:t>12시간은 포함, 24시간은 제외</ns0:t>
        </ns0:is>
      </ns0:c>
    </ns0:row>
    <ns0:row r="7" ht="42" customHeight="1">
      <ns0:c r="A7" s="2" t="inlineStr">
        <ns0:is>
          <ns0:t>배송 지연 24시간 이상</ns0:t>
        </ns0:is>
      </ns0:c>
      <ns0:c r="B7" s="2" t="inlineStr">
        <ns0:is>
          <ns0:t>배송비의 100%</ns0:t>
        </ns0:is>
      </ns0:c>
      <ns0:c r="C7" s="2" t="inlineStr">
        <ns0:is>
          <ns0:t>24시간부터 적용, 배송비 초과 없음</ns0:t>
        </ns0:is>
      </ns0:c>
    </ns0:row>
    <ns0:row r="8" ht="42" customHeight="1">
      <ns0:c r="A8" s="2" t="inlineStr">
        <ns0:is>
          <ns0:t>중복 결제 확인</ns0:t>
        </ns0:is>
      </ns0:c>
      <ns0:c r="B8" s="2" t="inlineStr">
        <ns0:is>
          <ns0:t>중복 결제액 전액 반환</ns0:t>
        </ns0:is>
      </ns0:c>
      <ns0:c r="C8" s="2" t="inlineStr">
        <ns0:is>
          <ns0:t>보상비와 다른 칸. 지연 보상과 함께 가능</ns0:t>
        </ns0:is>
      </ns0:c>
    </ns0:row>
    <ns0:row r="9" ht="42" customHeight="1">
      <ns0:c r="A9" s="2" t="inlineStr">
        <ns0:is>
          <ns0:t>파손·분실·추가 손해 주장</ns0:t>
        </ns0:is>
      </ns0:c>
      <ns0:c r="B9" s="2" t="inlineStr">
        <ns0:is>
          <ns0:t>별도 확인·승인</ns0:t>
        </ns0:is>
      </ns0:c>
      <ns0:c r="C9" s="2" t="inlineStr">
        <ns0:is>
          <ns0:t>이 표로 0원 확정 금지, 증빙 확인</ns0:t>
        </ns0:is>
      </ns0:c>
    </ns0:row>
  </ns0:sheetData>
  <ns0:autoFilter ref="A3:C9"/>
  <ns0:mergeCells count="2">
    <ns0:mergeCell ref="A1:C1"/>
    <ns0:mergeCell ref="A2:C2"/>
  </ns0:mergeCells>
  <ns0:pageMargins left="0.75" right="0.75" top="1" bottom="1" header="0.5" footer="0.5"/>
  <ns0:pageSetup orientation="landscape" paperSize="9" fitToHeight="0" fitToWidth="1"/>
</ns0:worksheet>
</file>

<file path=xl/worksheets/sheet3.xml><?xml version="1.0" encoding="utf-8"?>
<ns0:worksheet xmlns:ns0="http://schemas.openxmlformats.org/spreadsheetml/2006/main">
  <ns0:sheetPr>
    <ns0:outlinePr summaryBelow="1" summaryRight="1"/>
    <ns0:pageSetUpPr/>
  </ns0:sheetPr>
  <ns0:dimension ref="A1:I63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18" customWidth="1" min="3" max="3"/>
    <ns0:col width="18" customWidth="1" min="4" max="4"/>
    <ns0:col width="18" customWidth="1" min="5" max="5"/>
    <ns0:col width="18" customWidth="1" min="6" max="6"/>
    <ns0:col width="18" customWidth="1" min="7" max="7"/>
    <ns0:col width="18" customWidth="1" min="8" max="8"/>
    <ns0:col width="18" customWidth="1" min="9" max="9"/>
  </ns0:cols>
  <ns0:sheetData>
    <ns0:row r="1" ht="42" customHeight="1">
      <ns0:c r="A1" s="1" t="inlineStr">
        <ns0:is>
          <ns0:t>교육 영상 시연용 가상 자료</ns0:t>
        </ns0:is>
      </ns0:c>
    </ns0:row>
    <ns0:row r="2" ht="42" customHeight="1">
      <ns0:c r="A2" s="2" t="inlineStr">
        <ns0:is>
          <ns0:t>한결물류(가명) · 사건 11월 2일 / 정산 확인 11월 4일 09:00 · 금액 단위 원</ns0:t>
        </ns0:is>
      </ns0:c>
    </ns0:row>
    <ns0:row r="3" ht="42" customHeight="1">
      <ns0:c r="A3" s="1" t="inlineStr">
        <ns0:is>
          <ns0:t>주문번호</ns0:t>
        </ns0:is>
      </ns0:c>
      <ns0:c r="B3" s="1" t="inlineStr">
        <ns0:is>
          <ns0:t>영향유형</ns0:t>
        </ns0:is>
      </ns0:c>
      <ns0:c r="C3" s="1" t="inlineStr">
        <ns0:is>
          <ns0:t>배송 지연(시간)</ns0:t>
        </ns0:is>
      </ns0:c>
      <ns0:c r="D3" s="1" t="inlineStr">
        <ns0:is>
          <ns0:t>배송비(원)</ns0:t>
        </ns0:is>
      </ns0:c>
      <ns0:c r="E3" s="1" t="inlineStr">
        <ns0:is>
          <ns0:t>중복 결제(원)</ns0:t>
        </ns0:is>
      </ns0:c>
      <ns0:c r="F3" s="1" t="inlineStr">
        <ns0:is>
          <ns0:t>적용 비율</ns0:t>
        </ns0:is>
      </ns0:c>
      <ns0:c r="G3" s="1" t="inlineStr">
        <ns0:is>
          <ns0:t>보상비(원)</ns0:t>
        </ns0:is>
      </ns0:c>
      <ns0:c r="H3" s="1" t="inlineStr">
        <ns0:is>
          <ns0:t>반환금(원)</ns0:t>
        </ns0:is>
      </ns0:c>
      <ns0:c r="I3" s="1" t="inlineStr">
        <ns0:is>
          <ns0:t>지급합계(원)</ns0:t>
        </ns0:is>
      </ns0:c>
    </ns0:row>
    <ns0:row r="4" ht="42" customHeight="1">
      <ns0:c r="A4" s="2" t="inlineStr">
        <ns0:is>
          <ns0:t>HG-001</ns0:t>
        </ns0:is>
      </ns0:c>
      <ns0:c r="B4" s="2" t="inlineStr">
        <ns0:is>
          <ns0:t>조회 장애만</ns0:t>
        </ns0:is>
      </ns0:c>
      <ns0:c r="C4" s="3" t="n">
        <ns0:v>0</ns0:v>
      </ns0:c>
      <ns0:c r="D4" s="3" t="n">
        <ns0:v>4000</ns0:v>
      </ns0:c>
      <ns0:c r="E4" s="3" t="n">
        <ns0:v>0</ns0:v>
      </ns0:c>
      <ns0:c r="F4" s="4">
        <ns0:f>IF(B4="배송 지연",IF(C4&gt;=24,1,IF(C4&gt;=12,0.5,0)),0)</ns0:f>
        <ns0:v>0</ns0:v>
      </ns0:c>
      <ns0:c r="G4" s="5">
        <ns0:f>D4*F4</ns0:f>
        <ns0:v>0</ns0:v>
      </ns0:c>
      <ns0:c r="H4" s="5">
        <ns0:f>E4</ns0:f>
        <ns0:v>0</ns0:v>
      </ns0:c>
      <ns0:c r="I4" s="5">
        <ns0:f>G4+H4</ns0:f>
        <ns0:v>0</ns0:v>
      </ns0:c>
    </ns0:row>
    <ns0:row r="5" ht="42" customHeight="1">
      <ns0:c r="A5" s="2" t="inlineStr">
        <ns0:is>
          <ns0:t>HG-002</ns0:t>
        </ns0:is>
      </ns0:c>
      <ns0:c r="B5" s="2" t="inlineStr">
        <ns0:is>
          <ns0:t>조회 장애만</ns0:t>
        </ns0:is>
      </ns0:c>
      <ns0:c r="C5" s="3" t="n">
        <ns0:v>0</ns0:v>
      </ns0:c>
      <ns0:c r="D5" s="3" t="n">
        <ns0:v>4000</ns0:v>
      </ns0:c>
      <ns0:c r="E5" s="3" t="n">
        <ns0:v>0</ns0:v>
      </ns0:c>
      <ns0:c r="F5" s="4">
        <ns0:f>IF(B5="배송 지연",IF(C5&gt;=24,1,IF(C5&gt;=12,0.5,0)),0)</ns0:f>
        <ns0:v>0</ns0:v>
      </ns0:c>
      <ns0:c r="G5" s="5">
        <ns0:f>D5*F5</ns0:f>
        <ns0:v>0</ns0:v>
      </ns0:c>
      <ns0:c r="H5" s="5">
        <ns0:f>E5</ns0:f>
        <ns0:v>0</ns0:v>
      </ns0:c>
      <ns0:c r="I5" s="5">
        <ns0:f>G5+H5</ns0:f>
        <ns0:v>0</ns0:v>
      </ns0:c>
    </ns0:row>
    <ns0:row r="6" ht="42" customHeight="1">
      <ns0:c r="A6" s="2" t="inlineStr">
        <ns0:is>
          <ns0:t>HG-003</ns0:t>
        </ns0:is>
      </ns0:c>
      <ns0:c r="B6" s="2" t="inlineStr">
        <ns0:is>
          <ns0:t>조회 장애만</ns0:t>
        </ns0:is>
      </ns0:c>
      <ns0:c r="C6" s="3" t="n">
        <ns0:v>0</ns0:v>
      </ns0:c>
      <ns0:c r="D6" s="3" t="n">
        <ns0:v>4000</ns0:v>
      </ns0:c>
      <ns0:c r="E6" s="3" t="n">
        <ns0:v>0</ns0:v>
      </ns0:c>
      <ns0:c r="F6" s="4">
        <ns0:f>IF(B6="배송 지연",IF(C6&gt;=24,1,IF(C6&gt;=12,0.5,0)),0)</ns0:f>
        <ns0:v>0</ns0:v>
      </ns0:c>
      <ns0:c r="G6" s="5">
        <ns0:f>D6*F6</ns0:f>
        <ns0:v>0</ns0:v>
      </ns0:c>
      <ns0:c r="H6" s="5">
        <ns0:f>E6</ns0:f>
        <ns0:v>0</ns0:v>
      </ns0:c>
      <ns0:c r="I6" s="5">
        <ns0:f>G6+H6</ns0:f>
        <ns0:v>0</ns0:v>
      </ns0:c>
    </ns0:row>
    <ns0:row r="7" ht="42" customHeight="1">
      <ns0:c r="A7" s="2" t="inlineStr">
        <ns0:is>
          <ns0:t>HG-004</ns0:t>
        </ns0:is>
      </ns0:c>
      <ns0:c r="B7" s="2" t="inlineStr">
        <ns0:is>
          <ns0:t>조회 장애만</ns0:t>
        </ns0:is>
      </ns0:c>
      <ns0:c r="C7" s="3" t="n">
        <ns0:v>0</ns0:v>
      </ns0:c>
      <ns0:c r="D7" s="3" t="n">
        <ns0:v>4000</ns0:v>
      </ns0:c>
      <ns0:c r="E7" s="3" t="n">
        <ns0:v>0</ns0:v>
      </ns0:c>
      <ns0:c r="F7" s="4">
        <ns0:f>IF(B7="배송 지연",IF(C7&gt;=24,1,IF(C7&gt;=12,0.5,0)),0)</ns0:f>
        <ns0:v>0</ns0:v>
      </ns0:c>
      <ns0:c r="G7" s="5">
        <ns0:f>D7*F7</ns0:f>
        <ns0:v>0</ns0:v>
      </ns0:c>
      <ns0:c r="H7" s="5">
        <ns0:f>E7</ns0:f>
        <ns0:v>0</ns0:v>
      </ns0:c>
      <ns0:c r="I7" s="5">
        <ns0:f>G7+H7</ns0:f>
        <ns0:v>0</ns0:v>
      </ns0:c>
    </ns0:row>
    <ns0:row r="8" ht="42" customHeight="1">
      <ns0:c r="A8" s="2" t="inlineStr">
        <ns0:is>
          <ns0:t>HG-005</ns0:t>
        </ns0:is>
      </ns0:c>
      <ns0:c r="B8" s="2" t="inlineStr">
        <ns0:is>
          <ns0:t>조회 장애만</ns0:t>
        </ns0:is>
      </ns0:c>
      <ns0:c r="C8" s="3" t="n">
        <ns0:v>0</ns0:v>
      </ns0:c>
      <ns0:c r="D8" s="3" t="n">
        <ns0:v>4000</ns0:v>
      </ns0:c>
      <ns0:c r="E8" s="3" t="n">
        <ns0:v>0</ns0:v>
      </ns0:c>
      <ns0:c r="F8" s="4">
        <ns0:f>IF(B8="배송 지연",IF(C8&gt;=24,1,IF(C8&gt;=12,0.5,0)),0)</ns0:f>
        <ns0:v>0</ns0:v>
      </ns0:c>
      <ns0:c r="G8" s="5">
        <ns0:f>D8*F8</ns0:f>
        <ns0:v>0</ns0:v>
      </ns0:c>
      <ns0:c r="H8" s="5">
        <ns0:f>E8</ns0:f>
        <ns0:v>0</ns0:v>
      </ns0:c>
      <ns0:c r="I8" s="5">
        <ns0:f>G8+H8</ns0:f>
        <ns0:v>0</ns0:v>
      </ns0:c>
    </ns0:row>
    <ns0:row r="9" ht="42" customHeight="1">
      <ns0:c r="A9" s="2" t="inlineStr">
        <ns0:is>
          <ns0:t>HG-006</ns0:t>
        </ns0:is>
      </ns0:c>
      <ns0:c r="B9" s="2" t="inlineStr">
        <ns0:is>
          <ns0:t>조회 장애만</ns0:t>
        </ns0:is>
      </ns0:c>
      <ns0:c r="C9" s="3" t="n">
        <ns0:v>0</ns0:v>
      </ns0:c>
      <ns0:c r="D9" s="3" t="n">
        <ns0:v>4000</ns0:v>
      </ns0:c>
      <ns0:c r="E9" s="3" t="n">
        <ns0:v>0</ns0:v>
      </ns0:c>
      <ns0:c r="F9" s="4">
        <ns0:f>IF(B9="배송 지연",IF(C9&gt;=24,1,IF(C9&gt;=12,0.5,0)),0)</ns0:f>
        <ns0:v>0</ns0:v>
      </ns0:c>
      <ns0:c r="G9" s="5">
        <ns0:f>D9*F9</ns0:f>
        <ns0:v>0</ns0:v>
      </ns0:c>
      <ns0:c r="H9" s="5">
        <ns0:f>E9</ns0:f>
        <ns0:v>0</ns0:v>
      </ns0:c>
      <ns0:c r="I9" s="5">
        <ns0:f>G9+H9</ns0:f>
        <ns0:v>0</ns0:v>
      </ns0:c>
    </ns0:row>
    <ns0:row r="10" ht="42" customHeight="1">
      <ns0:c r="A10" s="2" t="inlineStr">
        <ns0:is>
          <ns0:t>HG-007</ns0:t>
        </ns0:is>
      </ns0:c>
      <ns0:c r="B10" s="2" t="inlineStr">
        <ns0:is>
          <ns0:t>조회 장애만</ns0:t>
        </ns0:is>
      </ns0:c>
      <ns0:c r="C10" s="3" t="n">
        <ns0:v>0</ns0:v>
      </ns0:c>
      <ns0:c r="D10" s="3" t="n">
        <ns0:v>4000</ns0:v>
      </ns0:c>
      <ns0:c r="E10" s="3" t="n">
        <ns0:v>0</ns0:v>
      </ns0:c>
      <ns0:c r="F10" s="4">
        <ns0:f>IF(B10="배송 지연",IF(C10&gt;=24,1,IF(C10&gt;=12,0.5,0)),0)</ns0:f>
        <ns0:v>0</ns0:v>
      </ns0:c>
      <ns0:c r="G10" s="5">
        <ns0:f>D10*F10</ns0:f>
        <ns0:v>0</ns0:v>
      </ns0:c>
      <ns0:c r="H10" s="5">
        <ns0:f>E10</ns0:f>
        <ns0:v>0</ns0:v>
      </ns0:c>
      <ns0:c r="I10" s="5">
        <ns0:f>G10+H10</ns0:f>
        <ns0:v>0</ns0:v>
      </ns0:c>
    </ns0:row>
    <ns0:row r="11" ht="42" customHeight="1">
      <ns0:c r="A11" s="2" t="inlineStr">
        <ns0:is>
          <ns0:t>HG-008</ns0:t>
        </ns0:is>
      </ns0:c>
      <ns0:c r="B11" s="2" t="inlineStr">
        <ns0:is>
          <ns0:t>조회 장애만</ns0:t>
        </ns0:is>
      </ns0:c>
      <ns0:c r="C11" s="3" t="n">
        <ns0:v>0</ns0:v>
      </ns0:c>
      <ns0:c r="D11" s="3" t="n">
        <ns0:v>4000</ns0:v>
      </ns0:c>
      <ns0:c r="E11" s="3" t="n">
        <ns0:v>0</ns0:v>
      </ns0:c>
      <ns0:c r="F11" s="4">
        <ns0:f>IF(B11="배송 지연",IF(C11&gt;=24,1,IF(C11&gt;=12,0.5,0)),0)</ns0:f>
        <ns0:v>0</ns0:v>
      </ns0:c>
      <ns0:c r="G11" s="5">
        <ns0:f>D11*F11</ns0:f>
        <ns0:v>0</ns0:v>
      </ns0:c>
      <ns0:c r="H11" s="5">
        <ns0:f>E11</ns0:f>
        <ns0:v>0</ns0:v>
      </ns0:c>
      <ns0:c r="I11" s="5">
        <ns0:f>G11+H11</ns0:f>
        <ns0:v>0</ns0:v>
      </ns0:c>
    </ns0:row>
    <ns0:row r="12" ht="42" customHeight="1">
      <ns0:c r="A12" s="2" t="inlineStr">
        <ns0:is>
          <ns0:t>HG-009</ns0:t>
        </ns0:is>
      </ns0:c>
      <ns0:c r="B12" s="2" t="inlineStr">
        <ns0:is>
          <ns0:t>조회 장애만</ns0:t>
        </ns0:is>
      </ns0:c>
      <ns0:c r="C12" s="3" t="n">
        <ns0:v>0</ns0:v>
      </ns0:c>
      <ns0:c r="D12" s="3" t="n">
        <ns0:v>4000</ns0:v>
      </ns0:c>
      <ns0:c r="E12" s="3" t="n">
        <ns0:v>0</ns0:v>
      </ns0:c>
      <ns0:c r="F12" s="4">
        <ns0:f>IF(B12="배송 지연",IF(C12&gt;=24,1,IF(C12&gt;=12,0.5,0)),0)</ns0:f>
        <ns0:v>0</ns0:v>
      </ns0:c>
      <ns0:c r="G12" s="5">
        <ns0:f>D12*F12</ns0:f>
        <ns0:v>0</ns0:v>
      </ns0:c>
      <ns0:c r="H12" s="5">
        <ns0:f>E12</ns0:f>
        <ns0:v>0</ns0:v>
      </ns0:c>
      <ns0:c r="I12" s="5">
        <ns0:f>G12+H12</ns0:f>
        <ns0:v>0</ns0:v>
      </ns0:c>
    </ns0:row>
    <ns0:row r="13" ht="42" customHeight="1">
      <ns0:c r="A13" s="2" t="inlineStr">
        <ns0:is>
          <ns0:t>HG-010</ns0:t>
        </ns0:is>
      </ns0:c>
      <ns0:c r="B13" s="2" t="inlineStr">
        <ns0:is>
          <ns0:t>조회 장애만</ns0:t>
        </ns0:is>
      </ns0:c>
      <ns0:c r="C13" s="3" t="n">
        <ns0:v>0</ns0:v>
      </ns0:c>
      <ns0:c r="D13" s="3" t="n">
        <ns0:v>4000</ns0:v>
      </ns0:c>
      <ns0:c r="E13" s="3" t="n">
        <ns0:v>0</ns0:v>
      </ns0:c>
      <ns0:c r="F13" s="4">
        <ns0:f>IF(B13="배송 지연",IF(C13&gt;=24,1,IF(C13&gt;=12,0.5,0)),0)</ns0:f>
        <ns0:v>0</ns0:v>
      </ns0:c>
      <ns0:c r="G13" s="5">
        <ns0:f>D13*F13</ns0:f>
        <ns0:v>0</ns0:v>
      </ns0:c>
      <ns0:c r="H13" s="5">
        <ns0:f>E13</ns0:f>
        <ns0:v>0</ns0:v>
      </ns0:c>
      <ns0:c r="I13" s="5">
        <ns0:f>G13+H13</ns0:f>
        <ns0:v>0</ns0:v>
      </ns0:c>
    </ns0:row>
    <ns0:row r="14" ht="42" customHeight="1">
      <ns0:c r="A14" s="2" t="inlineStr">
        <ns0:is>
          <ns0:t>HG-011</ns0:t>
        </ns0:is>
      </ns0:c>
      <ns0:c r="B14" s="2" t="inlineStr">
        <ns0:is>
          <ns0:t>조회 장애만</ns0:t>
        </ns0:is>
      </ns0:c>
      <ns0:c r="C14" s="3" t="n">
        <ns0:v>0</ns0:v>
      </ns0:c>
      <ns0:c r="D14" s="3" t="n">
        <ns0:v>4000</ns0:v>
      </ns0:c>
      <ns0:c r="E14" s="3" t="n">
        <ns0:v>0</ns0:v>
      </ns0:c>
      <ns0:c r="F14" s="4">
        <ns0:f>IF(B14="배송 지연",IF(C14&gt;=24,1,IF(C14&gt;=12,0.5,0)),0)</ns0:f>
        <ns0:v>0</ns0:v>
      </ns0:c>
      <ns0:c r="G14" s="5">
        <ns0:f>D14*F14</ns0:f>
        <ns0:v>0</ns0:v>
      </ns0:c>
      <ns0:c r="H14" s="5">
        <ns0:f>E14</ns0:f>
        <ns0:v>0</ns0:v>
      </ns0:c>
      <ns0:c r="I14" s="5">
        <ns0:f>G14+H14</ns0:f>
        <ns0:v>0</ns0:v>
      </ns0:c>
    </ns0:row>
    <ns0:row r="15" ht="42" customHeight="1">
      <ns0:c r="A15" s="2" t="inlineStr">
        <ns0:is>
          <ns0:t>HG-012</ns0:t>
        </ns0:is>
      </ns0:c>
      <ns0:c r="B15" s="2" t="inlineStr">
        <ns0:is>
          <ns0:t>조회 장애만</ns0:t>
        </ns0:is>
      </ns0:c>
      <ns0:c r="C15" s="3" t="n">
        <ns0:v>0</ns0:v>
      </ns0:c>
      <ns0:c r="D15" s="3" t="n">
        <ns0:v>4000</ns0:v>
      </ns0:c>
      <ns0:c r="E15" s="3" t="n">
        <ns0:v>0</ns0:v>
      </ns0:c>
      <ns0:c r="F15" s="4">
        <ns0:f>IF(B15="배송 지연",IF(C15&gt;=24,1,IF(C15&gt;=12,0.5,0)),0)</ns0:f>
        <ns0:v>0</ns0:v>
      </ns0:c>
      <ns0:c r="G15" s="5">
        <ns0:f>D15*F15</ns0:f>
        <ns0:v>0</ns0:v>
      </ns0:c>
      <ns0:c r="H15" s="5">
        <ns0:f>E15</ns0:f>
        <ns0:v>0</ns0:v>
      </ns0:c>
      <ns0:c r="I15" s="5">
        <ns0:f>G15+H15</ns0:f>
        <ns0:v>0</ns0:v>
      </ns0:c>
    </ns0:row>
    <ns0:row r="16" ht="42" customHeight="1">
      <ns0:c r="A16" s="2" t="inlineStr">
        <ns0:is>
          <ns0:t>HG-013</ns0:t>
        </ns0:is>
      </ns0:c>
      <ns0:c r="B16" s="2" t="inlineStr">
        <ns0:is>
          <ns0:t>조회 장애만</ns0:t>
        </ns0:is>
      </ns0:c>
      <ns0:c r="C16" s="3" t="n">
        <ns0:v>0</ns0:v>
      </ns0:c>
      <ns0:c r="D16" s="3" t="n">
        <ns0:v>4000</ns0:v>
      </ns0:c>
      <ns0:c r="E16" s="3" t="n">
        <ns0:v>0</ns0:v>
      </ns0:c>
      <ns0:c r="F16" s="4">
        <ns0:f>IF(B16="배송 지연",IF(C16&gt;=24,1,IF(C16&gt;=12,0.5,0)),0)</ns0:f>
        <ns0:v>0</ns0:v>
      </ns0:c>
      <ns0:c r="G16" s="5">
        <ns0:f>D16*F16</ns0:f>
        <ns0:v>0</ns0:v>
      </ns0:c>
      <ns0:c r="H16" s="5">
        <ns0:f>E16</ns0:f>
        <ns0:v>0</ns0:v>
      </ns0:c>
      <ns0:c r="I16" s="5">
        <ns0:f>G16+H16</ns0:f>
        <ns0:v>0</ns0:v>
      </ns0:c>
    </ns0:row>
    <ns0:row r="17" ht="42" customHeight="1">
      <ns0:c r="A17" s="2" t="inlineStr">
        <ns0:is>
          <ns0:t>HG-014</ns0:t>
        </ns0:is>
      </ns0:c>
      <ns0:c r="B17" s="2" t="inlineStr">
        <ns0:is>
          <ns0:t>조회 장애만</ns0:t>
        </ns0:is>
      </ns0:c>
      <ns0:c r="C17" s="3" t="n">
        <ns0:v>0</ns0:v>
      </ns0:c>
      <ns0:c r="D17" s="3" t="n">
        <ns0:v>4000</ns0:v>
      </ns0:c>
      <ns0:c r="E17" s="3" t="n">
        <ns0:v>0</ns0:v>
      </ns0:c>
      <ns0:c r="F17" s="4">
        <ns0:f>IF(B17="배송 지연",IF(C17&gt;=24,1,IF(C17&gt;=12,0.5,0)),0)</ns0:f>
        <ns0:v>0</ns0:v>
      </ns0:c>
      <ns0:c r="G17" s="5">
        <ns0:f>D17*F17</ns0:f>
        <ns0:v>0</ns0:v>
      </ns0:c>
      <ns0:c r="H17" s="5">
        <ns0:f>E17</ns0:f>
        <ns0:v>0</ns0:v>
      </ns0:c>
      <ns0:c r="I17" s="5">
        <ns0:f>G17+H17</ns0:f>
        <ns0:v>0</ns0:v>
      </ns0:c>
    </ns0:row>
    <ns0:row r="18" ht="42" customHeight="1">
      <ns0:c r="A18" s="2" t="inlineStr">
        <ns0:is>
          <ns0:t>HG-015</ns0:t>
        </ns0:is>
      </ns0:c>
      <ns0:c r="B18" s="2" t="inlineStr">
        <ns0:is>
          <ns0:t>조회 장애만</ns0:t>
        </ns0:is>
      </ns0:c>
      <ns0:c r="C18" s="3" t="n">
        <ns0:v>0</ns0:v>
      </ns0:c>
      <ns0:c r="D18" s="3" t="n">
        <ns0:v>4000</ns0:v>
      </ns0:c>
      <ns0:c r="E18" s="3" t="n">
        <ns0:v>0</ns0:v>
      </ns0:c>
      <ns0:c r="F18" s="4">
        <ns0:f>IF(B18="배송 지연",IF(C18&gt;=24,1,IF(C18&gt;=12,0.5,0)),0)</ns0:f>
        <ns0:v>0</ns0:v>
      </ns0:c>
      <ns0:c r="G18" s="5">
        <ns0:f>D18*F18</ns0:f>
        <ns0:v>0</ns0:v>
      </ns0:c>
      <ns0:c r="H18" s="5">
        <ns0:f>E18</ns0:f>
        <ns0:v>0</ns0:v>
      </ns0:c>
      <ns0:c r="I18" s="5">
        <ns0:f>G18+H18</ns0:f>
        <ns0:v>0</ns0:v>
      </ns0:c>
    </ns0:row>
    <ns0:row r="19" ht="42" customHeight="1">
      <ns0:c r="A19" s="2" t="inlineStr">
        <ns0:is>
          <ns0:t>HG-016</ns0:t>
        </ns0:is>
      </ns0:c>
      <ns0:c r="B19" s="2" t="inlineStr">
        <ns0:is>
          <ns0:t>조회 장애만</ns0:t>
        </ns0:is>
      </ns0:c>
      <ns0:c r="C19" s="3" t="n">
        <ns0:v>0</ns0:v>
      </ns0:c>
      <ns0:c r="D19" s="3" t="n">
        <ns0:v>4000</ns0:v>
      </ns0:c>
      <ns0:c r="E19" s="3" t="n">
        <ns0:v>0</ns0:v>
      </ns0:c>
      <ns0:c r="F19" s="4">
        <ns0:f>IF(B19="배송 지연",IF(C19&gt;=24,1,IF(C19&gt;=12,0.5,0)),0)</ns0:f>
        <ns0:v>0</ns0:v>
      </ns0:c>
      <ns0:c r="G19" s="5">
        <ns0:f>D19*F19</ns0:f>
        <ns0:v>0</ns0:v>
      </ns0:c>
      <ns0:c r="H19" s="5">
        <ns0:f>E19</ns0:f>
        <ns0:v>0</ns0:v>
      </ns0:c>
      <ns0:c r="I19" s="5">
        <ns0:f>G19+H19</ns0:f>
        <ns0:v>0</ns0:v>
      </ns0:c>
    </ns0:row>
    <ns0:row r="20" ht="42" customHeight="1">
      <ns0:c r="A20" s="2" t="inlineStr">
        <ns0:is>
          <ns0:t>HG-017</ns0:t>
        </ns0:is>
      </ns0:c>
      <ns0:c r="B20" s="2" t="inlineStr">
        <ns0:is>
          <ns0:t>조회 장애만</ns0:t>
        </ns0:is>
      </ns0:c>
      <ns0:c r="C20" s="3" t="n">
        <ns0:v>0</ns0:v>
      </ns0:c>
      <ns0:c r="D20" s="3" t="n">
        <ns0:v>4000</ns0:v>
      </ns0:c>
      <ns0:c r="E20" s="3" t="n">
        <ns0:v>0</ns0:v>
      </ns0:c>
      <ns0:c r="F20" s="4">
        <ns0:f>IF(B20="배송 지연",IF(C20&gt;=24,1,IF(C20&gt;=12,0.5,0)),0)</ns0:f>
        <ns0:v>0</ns0:v>
      </ns0:c>
      <ns0:c r="G20" s="5">
        <ns0:f>D20*F20</ns0:f>
        <ns0:v>0</ns0:v>
      </ns0:c>
      <ns0:c r="H20" s="5">
        <ns0:f>E20</ns0:f>
        <ns0:v>0</ns0:v>
      </ns0:c>
      <ns0:c r="I20" s="5">
        <ns0:f>G20+H20</ns0:f>
        <ns0:v>0</ns0:v>
      </ns0:c>
    </ns0:row>
    <ns0:row r="21" ht="42" customHeight="1">
      <ns0:c r="A21" s="2" t="inlineStr">
        <ns0:is>
          <ns0:t>HG-018</ns0:t>
        </ns0:is>
      </ns0:c>
      <ns0:c r="B21" s="2" t="inlineStr">
        <ns0:is>
          <ns0:t>조회 장애만</ns0:t>
        </ns0:is>
      </ns0:c>
      <ns0:c r="C21" s="3" t="n">
        <ns0:v>0</ns0:v>
      </ns0:c>
      <ns0:c r="D21" s="3" t="n">
        <ns0:v>4000</ns0:v>
      </ns0:c>
      <ns0:c r="E21" s="3" t="n">
        <ns0:v>0</ns0:v>
      </ns0:c>
      <ns0:c r="F21" s="4">
        <ns0:f>IF(B21="배송 지연",IF(C21&gt;=24,1,IF(C21&gt;=12,0.5,0)),0)</ns0:f>
        <ns0:v>0</ns0:v>
      </ns0:c>
      <ns0:c r="G21" s="5">
        <ns0:f>D21*F21</ns0:f>
        <ns0:v>0</ns0:v>
      </ns0:c>
      <ns0:c r="H21" s="5">
        <ns0:f>E21</ns0:f>
        <ns0:v>0</ns0:v>
      </ns0:c>
      <ns0:c r="I21" s="5">
        <ns0:f>G21+H21</ns0:f>
        <ns0:v>0</ns0:v>
      </ns0:c>
    </ns0:row>
    <ns0:row r="22" ht="42" customHeight="1">
      <ns0:c r="A22" s="2" t="inlineStr">
        <ns0:is>
          <ns0:t>HG-019</ns0:t>
        </ns0:is>
      </ns0:c>
      <ns0:c r="B22" s="2" t="inlineStr">
        <ns0:is>
          <ns0:t>조회 장애만</ns0:t>
        </ns0:is>
      </ns0:c>
      <ns0:c r="C22" s="3" t="n">
        <ns0:v>0</ns0:v>
      </ns0:c>
      <ns0:c r="D22" s="3" t="n">
        <ns0:v>4000</ns0:v>
      </ns0:c>
      <ns0:c r="E22" s="3" t="n">
        <ns0:v>0</ns0:v>
      </ns0:c>
      <ns0:c r="F22" s="4">
        <ns0:f>IF(B22="배송 지연",IF(C22&gt;=24,1,IF(C22&gt;=12,0.5,0)),0)</ns0:f>
        <ns0:v>0</ns0:v>
      </ns0:c>
      <ns0:c r="G22" s="5">
        <ns0:f>D22*F22</ns0:f>
        <ns0:v>0</ns0:v>
      </ns0:c>
      <ns0:c r="H22" s="5">
        <ns0:f>E22</ns0:f>
        <ns0:v>0</ns0:v>
      </ns0:c>
      <ns0:c r="I22" s="5">
        <ns0:f>G22+H22</ns0:f>
        <ns0:v>0</ns0:v>
      </ns0:c>
    </ns0:row>
    <ns0:row r="23" ht="42" customHeight="1">
      <ns0:c r="A23" s="2" t="inlineStr">
        <ns0:is>
          <ns0:t>HG-020</ns0:t>
        </ns0:is>
      </ns0:c>
      <ns0:c r="B23" s="2" t="inlineStr">
        <ns0:is>
          <ns0:t>조회 장애만</ns0:t>
        </ns0:is>
      </ns0:c>
      <ns0:c r="C23" s="3" t="n">
        <ns0:v>0</ns0:v>
      </ns0:c>
      <ns0:c r="D23" s="3" t="n">
        <ns0:v>4000</ns0:v>
      </ns0:c>
      <ns0:c r="E23" s="3" t="n">
        <ns0:v>0</ns0:v>
      </ns0:c>
      <ns0:c r="F23" s="4">
        <ns0:f>IF(B23="배송 지연",IF(C23&gt;=24,1,IF(C23&gt;=12,0.5,0)),0)</ns0:f>
        <ns0:v>0</ns0:v>
      </ns0:c>
      <ns0:c r="G23" s="5">
        <ns0:f>D23*F23</ns0:f>
        <ns0:v>0</ns0:v>
      </ns0:c>
      <ns0:c r="H23" s="5">
        <ns0:f>E23</ns0:f>
        <ns0:v>0</ns0:v>
      </ns0:c>
      <ns0:c r="I23" s="5">
        <ns0:f>G23+H23</ns0:f>
        <ns0:v>0</ns0:v>
      </ns0:c>
    </ns0:row>
    <ns0:row r="24" ht="42" customHeight="1">
      <ns0:c r="A24" s="2" t="inlineStr">
        <ns0:is>
          <ns0:t>HG-021</ns0:t>
        </ns0:is>
      </ns0:c>
      <ns0:c r="B24" s="2" t="inlineStr">
        <ns0:is>
          <ns0:t>배송 지연</ns0:t>
        </ns0:is>
      </ns0:c>
      <ns0:c r="C24" s="3" t="n">
        <ns0:v>12</ns0:v>
      </ns0:c>
      <ns0:c r="D24" s="3" t="n">
        <ns0:v>4000</ns0:v>
      </ns0:c>
      <ns0:c r="E24" s="3" t="n">
        <ns0:v>6000</ns0:v>
      </ns0:c>
      <ns0:c r="F24" s="4">
        <ns0:f>IF(B24="배송 지연",IF(C24&gt;=24,1,IF(C24&gt;=12,0.5,0)),0)</ns0:f>
        <ns0:v>0.5</ns0:v>
      </ns0:c>
      <ns0:c r="G24" s="5">
        <ns0:f>D24*F24</ns0:f>
        <ns0:v>2000</ns0:v>
      </ns0:c>
      <ns0:c r="H24" s="5">
        <ns0:f>E24</ns0:f>
        <ns0:v>6000</ns0:v>
      </ns0:c>
      <ns0:c r="I24" s="5">
        <ns0:f>G24+H24</ns0:f>
        <ns0:v>8000</ns0:v>
      </ns0:c>
    </ns0:row>
    <ns0:row r="25" ht="42" customHeight="1">
      <ns0:c r="A25" s="2" t="inlineStr">
        <ns0:is>
          <ns0:t>HG-022</ns0:t>
        </ns0:is>
      </ns0:c>
      <ns0:c r="B25" s="2" t="inlineStr">
        <ns0:is>
          <ns0:t>배송 지연</ns0:t>
        </ns0:is>
      </ns0:c>
      <ns0:c r="C25" s="3" t="n">
        <ns0:v>12</ns0:v>
      </ns0:c>
      <ns0:c r="D25" s="3" t="n">
        <ns0:v>4000</ns0:v>
      </ns0:c>
      <ns0:c r="E25" s="3" t="n">
        <ns0:v>6000</ns0:v>
      </ns0:c>
      <ns0:c r="F25" s="4">
        <ns0:f>IF(B25="배송 지연",IF(C25&gt;=24,1,IF(C25&gt;=12,0.5,0)),0)</ns0:f>
        <ns0:v>0.5</ns0:v>
      </ns0:c>
      <ns0:c r="G25" s="5">
        <ns0:f>D25*F25</ns0:f>
        <ns0:v>2000</ns0:v>
      </ns0:c>
      <ns0:c r="H25" s="5">
        <ns0:f>E25</ns0:f>
        <ns0:v>6000</ns0:v>
      </ns0:c>
      <ns0:c r="I25" s="5">
        <ns0:f>G25+H25</ns0:f>
        <ns0:v>8000</ns0:v>
      </ns0:c>
    </ns0:row>
    <ns0:row r="26" ht="42" customHeight="1">
      <ns0:c r="A26" s="2" t="inlineStr">
        <ns0:is>
          <ns0:t>HG-023</ns0:t>
        </ns0:is>
      </ns0:c>
      <ns0:c r="B26" s="2" t="inlineStr">
        <ns0:is>
          <ns0:t>배송 지연</ns0:t>
        </ns0:is>
      </ns0:c>
      <ns0:c r="C26" s="3" t="n">
        <ns0:v>12</ns0:v>
      </ns0:c>
      <ns0:c r="D26" s="3" t="n">
        <ns0:v>4000</ns0:v>
      </ns0:c>
      <ns0:c r="E26" s="3" t="n">
        <ns0:v>6000</ns0:v>
      </ns0:c>
      <ns0:c r="F26" s="4">
        <ns0:f>IF(B26="배송 지연",IF(C26&gt;=24,1,IF(C26&gt;=12,0.5,0)),0)</ns0:f>
        <ns0:v>0.5</ns0:v>
      </ns0:c>
      <ns0:c r="G26" s="5">
        <ns0:f>D26*F26</ns0:f>
        <ns0:v>2000</ns0:v>
      </ns0:c>
      <ns0:c r="H26" s="5">
        <ns0:f>E26</ns0:f>
        <ns0:v>6000</ns0:v>
      </ns0:c>
      <ns0:c r="I26" s="5">
        <ns0:f>G26+H26</ns0:f>
        <ns0:v>8000</ns0:v>
      </ns0:c>
    </ns0:row>
    <ns0:row r="27" ht="42" customHeight="1">
      <ns0:c r="A27" s="2" t="inlineStr">
        <ns0:is>
          <ns0:t>HG-024</ns0:t>
        </ns0:is>
      </ns0:c>
      <ns0:c r="B27" s="2" t="inlineStr">
        <ns0:is>
          <ns0:t>배송 지연</ns0:t>
        </ns0:is>
      </ns0:c>
      <ns0:c r="C27" s="3" t="n">
        <ns0:v>12</ns0:v>
      </ns0:c>
      <ns0:c r="D27" s="3" t="n">
        <ns0:v>4000</ns0:v>
      </ns0:c>
      <ns0:c r="E27" s="3" t="n">
        <ns0:v>6000</ns0:v>
      </ns0:c>
      <ns0:c r="F27" s="4">
        <ns0:f>IF(B27="배송 지연",IF(C27&gt;=24,1,IF(C27&gt;=12,0.5,0)),0)</ns0:f>
        <ns0:v>0.5</ns0:v>
      </ns0:c>
      <ns0:c r="G27" s="5">
        <ns0:f>D27*F27</ns0:f>
        <ns0:v>2000</ns0:v>
      </ns0:c>
      <ns0:c r="H27" s="5">
        <ns0:f>E27</ns0:f>
        <ns0:v>6000</ns0:v>
      </ns0:c>
      <ns0:c r="I27" s="5">
        <ns0:f>G27+H27</ns0:f>
        <ns0:v>8000</ns0:v>
      </ns0:c>
    </ns0:row>
    <ns0:row r="28" ht="42" customHeight="1">
      <ns0:c r="A28" s="2" t="inlineStr">
        <ns0:is>
          <ns0:t>HG-025</ns0:t>
        </ns0:is>
      </ns0:c>
      <ns0:c r="B28" s="2" t="inlineStr">
        <ns0:is>
          <ns0:t>배송 지연</ns0:t>
        </ns0:is>
      </ns0:c>
      <ns0:c r="C28" s="3" t="n">
        <ns0:v>12</ns0:v>
      </ns0:c>
      <ns0:c r="D28" s="3" t="n">
        <ns0:v>4000</ns0:v>
      </ns0:c>
      <ns0:c r="E28" s="3" t="n">
        <ns0:v>6000</ns0:v>
      </ns0:c>
      <ns0:c r="F28" s="4">
        <ns0:f>IF(B28="배송 지연",IF(C28&gt;=24,1,IF(C28&gt;=12,0.5,0)),0)</ns0:f>
        <ns0:v>0.5</ns0:v>
      </ns0:c>
      <ns0:c r="G28" s="5">
        <ns0:f>D28*F28</ns0:f>
        <ns0:v>2000</ns0:v>
      </ns0:c>
      <ns0:c r="H28" s="5">
        <ns0:f>E28</ns0:f>
        <ns0:v>6000</ns0:v>
      </ns0:c>
      <ns0:c r="I28" s="5">
        <ns0:f>G28+H28</ns0:f>
        <ns0:v>8000</ns0:v>
      </ns0:c>
    </ns0:row>
    <ns0:row r="29" ht="42" customHeight="1">
      <ns0:c r="A29" s="2" t="inlineStr">
        <ns0:is>
          <ns0:t>HG-026</ns0:t>
        </ns0:is>
      </ns0:c>
      <ns0:c r="B29" s="2" t="inlineStr">
        <ns0:is>
          <ns0:t>배송 지연</ns0:t>
        </ns0:is>
      </ns0:c>
      <ns0:c r="C29" s="3" t="n">
        <ns0:v>12</ns0:v>
      </ns0:c>
      <ns0:c r="D29" s="3" t="n">
        <ns0:v>4000</ns0:v>
      </ns0:c>
      <ns0:c r="E29" s="3" t="n">
        <ns0:v>0</ns0:v>
      </ns0:c>
      <ns0:c r="F29" s="4">
        <ns0:f>IF(B29="배송 지연",IF(C29&gt;=24,1,IF(C29&gt;=12,0.5,0)),0)</ns0:f>
        <ns0:v>0.5</ns0:v>
      </ns0:c>
      <ns0:c r="G29" s="5">
        <ns0:f>D29*F29</ns0:f>
        <ns0:v>2000</ns0:v>
      </ns0:c>
      <ns0:c r="H29" s="5">
        <ns0:f>E29</ns0:f>
        <ns0:v>0</ns0:v>
      </ns0:c>
      <ns0:c r="I29" s="5">
        <ns0:f>G29+H29</ns0:f>
        <ns0:v>2000</ns0:v>
      </ns0:c>
    </ns0:row>
    <ns0:row r="30" ht="42" customHeight="1">
      <ns0:c r="A30" s="2" t="inlineStr">
        <ns0:is>
          <ns0:t>HG-027</ns0:t>
        </ns0:is>
      </ns0:c>
      <ns0:c r="B30" s="2" t="inlineStr">
        <ns0:is>
          <ns0:t>배송 지연</ns0:t>
        </ns0:is>
      </ns0:c>
      <ns0:c r="C30" s="3" t="n">
        <ns0:v>12</ns0:v>
      </ns0:c>
      <ns0:c r="D30" s="3" t="n">
        <ns0:v>4000</ns0:v>
      </ns0:c>
      <ns0:c r="E30" s="3" t="n">
        <ns0:v>0</ns0:v>
      </ns0:c>
      <ns0:c r="F30" s="4">
        <ns0:f>IF(B30="배송 지연",IF(C30&gt;=24,1,IF(C30&gt;=12,0.5,0)),0)</ns0:f>
        <ns0:v>0.5</ns0:v>
      </ns0:c>
      <ns0:c r="G30" s="5">
        <ns0:f>D30*F30</ns0:f>
        <ns0:v>2000</ns0:v>
      </ns0:c>
      <ns0:c r="H30" s="5">
        <ns0:f>E30</ns0:f>
        <ns0:v>0</ns0:v>
      </ns0:c>
      <ns0:c r="I30" s="5">
        <ns0:f>G30+H30</ns0:f>
        <ns0:v>2000</ns0:v>
      </ns0:c>
    </ns0:row>
    <ns0:row r="31" ht="42" customHeight="1">
      <ns0:c r="A31" s="2" t="inlineStr">
        <ns0:is>
          <ns0:t>HG-028</ns0:t>
        </ns0:is>
      </ns0:c>
      <ns0:c r="B31" s="2" t="inlineStr">
        <ns0:is>
          <ns0:t>배송 지연</ns0:t>
        </ns0:is>
      </ns0:c>
      <ns0:c r="C31" s="3" t="n">
        <ns0:v>12</ns0:v>
      </ns0:c>
      <ns0:c r="D31" s="3" t="n">
        <ns0:v>4000</ns0:v>
      </ns0:c>
      <ns0:c r="E31" s="3" t="n">
        <ns0:v>0</ns0:v>
      </ns0:c>
      <ns0:c r="F31" s="4">
        <ns0:f>IF(B31="배송 지연",IF(C31&gt;=24,1,IF(C31&gt;=12,0.5,0)),0)</ns0:f>
        <ns0:v>0.5</ns0:v>
      </ns0:c>
      <ns0:c r="G31" s="5">
        <ns0:f>D31*F31</ns0:f>
        <ns0:v>2000</ns0:v>
      </ns0:c>
      <ns0:c r="H31" s="5">
        <ns0:f>E31</ns0:f>
        <ns0:v>0</ns0:v>
      </ns0:c>
      <ns0:c r="I31" s="5">
        <ns0:f>G31+H31</ns0:f>
        <ns0:v>2000</ns0:v>
      </ns0:c>
    </ns0:row>
    <ns0:row r="32" ht="42" customHeight="1">
      <ns0:c r="A32" s="2" t="inlineStr">
        <ns0:is>
          <ns0:t>HG-029</ns0:t>
        </ns0:is>
      </ns0:c>
      <ns0:c r="B32" s="2" t="inlineStr">
        <ns0:is>
          <ns0:t>배송 지연</ns0:t>
        </ns0:is>
      </ns0:c>
      <ns0:c r="C32" s="3" t="n">
        <ns0:v>12</ns0:v>
      </ns0:c>
      <ns0:c r="D32" s="3" t="n">
        <ns0:v>4000</ns0:v>
      </ns0:c>
      <ns0:c r="E32" s="3" t="n">
        <ns0:v>0</ns0:v>
      </ns0:c>
      <ns0:c r="F32" s="4">
        <ns0:f>IF(B32="배송 지연",IF(C32&gt;=24,1,IF(C32&gt;=12,0.5,0)),0)</ns0:f>
        <ns0:v>0.5</ns0:v>
      </ns0:c>
      <ns0:c r="G32" s="5">
        <ns0:f>D32*F32</ns0:f>
        <ns0:v>2000</ns0:v>
      </ns0:c>
      <ns0:c r="H32" s="5">
        <ns0:f>E32</ns0:f>
        <ns0:v>0</ns0:v>
      </ns0:c>
      <ns0:c r="I32" s="5">
        <ns0:f>G32+H32</ns0:f>
        <ns0:v>2000</ns0:v>
      </ns0:c>
    </ns0:row>
    <ns0:row r="33" ht="42" customHeight="1">
      <ns0:c r="A33" s="2" t="inlineStr">
        <ns0:is>
          <ns0:t>HG-030</ns0:t>
        </ns0:is>
      </ns0:c>
      <ns0:c r="B33" s="2" t="inlineStr">
        <ns0:is>
          <ns0:t>배송 지연</ns0:t>
        </ns0:is>
      </ns0:c>
      <ns0:c r="C33" s="3" t="n">
        <ns0:v>12</ns0:v>
      </ns0:c>
      <ns0:c r="D33" s="3" t="n">
        <ns0:v>4000</ns0:v>
      </ns0:c>
      <ns0:c r="E33" s="3" t="n">
        <ns0:v>0</ns0:v>
      </ns0:c>
      <ns0:c r="F33" s="4">
        <ns0:f>IF(B33="배송 지연",IF(C33&gt;=24,1,IF(C33&gt;=12,0.5,0)),0)</ns0:f>
        <ns0:v>0.5</ns0:v>
      </ns0:c>
      <ns0:c r="G33" s="5">
        <ns0:f>D33*F33</ns0:f>
        <ns0:v>2000</ns0:v>
      </ns0:c>
      <ns0:c r="H33" s="5">
        <ns0:f>E33</ns0:f>
        <ns0:v>0</ns0:v>
      </ns0:c>
      <ns0:c r="I33" s="5">
        <ns0:f>G33+H33</ns0:f>
        <ns0:v>2000</ns0:v>
      </ns0:c>
    </ns0:row>
    <ns0:row r="34" ht="42" customHeight="1">
      <ns0:c r="A34" s="2" t="inlineStr">
        <ns0:is>
          <ns0:t>HG-031</ns0:t>
        </ns0:is>
      </ns0:c>
      <ns0:c r="B34" s="2" t="inlineStr">
        <ns0:is>
          <ns0:t>배송 지연</ns0:t>
        </ns0:is>
      </ns0:c>
      <ns0:c r="C34" s="3" t="n">
        <ns0:v>12</ns0:v>
      </ns0:c>
      <ns0:c r="D34" s="3" t="n">
        <ns0:v>4000</ns0:v>
      </ns0:c>
      <ns0:c r="E34" s="3" t="n">
        <ns0:v>0</ns0:v>
      </ns0:c>
      <ns0:c r="F34" s="4">
        <ns0:f>IF(B34="배송 지연",IF(C34&gt;=24,1,IF(C34&gt;=12,0.5,0)),0)</ns0:f>
        <ns0:v>0.5</ns0:v>
      </ns0:c>
      <ns0:c r="G34" s="5">
        <ns0:f>D34*F34</ns0:f>
        <ns0:v>2000</ns0:v>
      </ns0:c>
      <ns0:c r="H34" s="5">
        <ns0:f>E34</ns0:f>
        <ns0:v>0</ns0:v>
      </ns0:c>
      <ns0:c r="I34" s="5">
        <ns0:f>G34+H34</ns0:f>
        <ns0:v>2000</ns0:v>
      </ns0:c>
    </ns0:row>
    <ns0:row r="35" ht="42" customHeight="1">
      <ns0:c r="A35" s="2" t="inlineStr">
        <ns0:is>
          <ns0:t>HG-032</ns0:t>
        </ns0:is>
      </ns0:c>
      <ns0:c r="B35" s="2" t="inlineStr">
        <ns0:is>
          <ns0:t>배송 지연</ns0:t>
        </ns0:is>
      </ns0:c>
      <ns0:c r="C35" s="3" t="n">
        <ns0:v>12</ns0:v>
      </ns0:c>
      <ns0:c r="D35" s="3" t="n">
        <ns0:v>4000</ns0:v>
      </ns0:c>
      <ns0:c r="E35" s="3" t="n">
        <ns0:v>0</ns0:v>
      </ns0:c>
      <ns0:c r="F35" s="4">
        <ns0:f>IF(B35="배송 지연",IF(C35&gt;=24,1,IF(C35&gt;=12,0.5,0)),0)</ns0:f>
        <ns0:v>0.5</ns0:v>
      </ns0:c>
      <ns0:c r="G35" s="5">
        <ns0:f>D35*F35</ns0:f>
        <ns0:v>2000</ns0:v>
      </ns0:c>
      <ns0:c r="H35" s="5">
        <ns0:f>E35</ns0:f>
        <ns0:v>0</ns0:v>
      </ns0:c>
      <ns0:c r="I35" s="5">
        <ns0:f>G35+H35</ns0:f>
        <ns0:v>2000</ns0:v>
      </ns0:c>
    </ns0:row>
    <ns0:row r="36" ht="42" customHeight="1">
      <ns0:c r="A36" s="2" t="inlineStr">
        <ns0:is>
          <ns0:t>HG-033</ns0:t>
        </ns0:is>
      </ns0:c>
      <ns0:c r="B36" s="2" t="inlineStr">
        <ns0:is>
          <ns0:t>배송 지연</ns0:t>
        </ns0:is>
      </ns0:c>
      <ns0:c r="C36" s="3" t="n">
        <ns0:v>12</ns0:v>
      </ns0:c>
      <ns0:c r="D36" s="3" t="n">
        <ns0:v>4000</ns0:v>
      </ns0:c>
      <ns0:c r="E36" s="3" t="n">
        <ns0:v>0</ns0:v>
      </ns0:c>
      <ns0:c r="F36" s="4">
        <ns0:f>IF(B36="배송 지연",IF(C36&gt;=24,1,IF(C36&gt;=12,0.5,0)),0)</ns0:f>
        <ns0:v>0.5</ns0:v>
      </ns0:c>
      <ns0:c r="G36" s="5">
        <ns0:f>D36*F36</ns0:f>
        <ns0:v>2000</ns0:v>
      </ns0:c>
      <ns0:c r="H36" s="5">
        <ns0:f>E36</ns0:f>
        <ns0:v>0</ns0:v>
      </ns0:c>
      <ns0:c r="I36" s="5">
        <ns0:f>G36+H36</ns0:f>
        <ns0:v>2000</ns0:v>
      </ns0:c>
    </ns0:row>
    <ns0:row r="37" ht="42" customHeight="1">
      <ns0:c r="A37" s="2" t="inlineStr">
        <ns0:is>
          <ns0:t>HG-034</ns0:t>
        </ns0:is>
      </ns0:c>
      <ns0:c r="B37" s="2" t="inlineStr">
        <ns0:is>
          <ns0:t>배송 지연</ns0:t>
        </ns0:is>
      </ns0:c>
      <ns0:c r="C37" s="3" t="n">
        <ns0:v>12</ns0:v>
      </ns0:c>
      <ns0:c r="D37" s="3" t="n">
        <ns0:v>4000</ns0:v>
      </ns0:c>
      <ns0:c r="E37" s="3" t="n">
        <ns0:v>0</ns0:v>
      </ns0:c>
      <ns0:c r="F37" s="4">
        <ns0:f>IF(B37="배송 지연",IF(C37&gt;=24,1,IF(C37&gt;=12,0.5,0)),0)</ns0:f>
        <ns0:v>0.5</ns0:v>
      </ns0:c>
      <ns0:c r="G37" s="5">
        <ns0:f>D37*F37</ns0:f>
        <ns0:v>2000</ns0:v>
      </ns0:c>
      <ns0:c r="H37" s="5">
        <ns0:f>E37</ns0:f>
        <ns0:v>0</ns0:v>
      </ns0:c>
      <ns0:c r="I37" s="5">
        <ns0:f>G37+H37</ns0:f>
        <ns0:v>2000</ns0:v>
      </ns0:c>
    </ns0:row>
    <ns0:row r="38" ht="42" customHeight="1">
      <ns0:c r="A38" s="2" t="inlineStr">
        <ns0:is>
          <ns0:t>HG-035</ns0:t>
        </ns0:is>
      </ns0:c>
      <ns0:c r="B38" s="2" t="inlineStr">
        <ns0:is>
          <ns0:t>배송 지연</ns0:t>
        </ns0:is>
      </ns0:c>
      <ns0:c r="C38" s="3" t="n">
        <ns0:v>12</ns0:v>
      </ns0:c>
      <ns0:c r="D38" s="3" t="n">
        <ns0:v>4000</ns0:v>
      </ns0:c>
      <ns0:c r="E38" s="3" t="n">
        <ns0:v>0</ns0:v>
      </ns0:c>
      <ns0:c r="F38" s="4">
        <ns0:f>IF(B38="배송 지연",IF(C38&gt;=24,1,IF(C38&gt;=12,0.5,0)),0)</ns0:f>
        <ns0:v>0.5</ns0:v>
      </ns0:c>
      <ns0:c r="G38" s="5">
        <ns0:f>D38*F38</ns0:f>
        <ns0:v>2000</ns0:v>
      </ns0:c>
      <ns0:c r="H38" s="5">
        <ns0:f>E38</ns0:f>
        <ns0:v>0</ns0:v>
      </ns0:c>
      <ns0:c r="I38" s="5">
        <ns0:f>G38+H38</ns0:f>
        <ns0:v>2000</ns0:v>
      </ns0:c>
    </ns0:row>
    <ns0:row r="39" ht="42" customHeight="1">
      <ns0:c r="A39" s="2" t="inlineStr">
        <ns0:is>
          <ns0:t>HG-036</ns0:t>
        </ns0:is>
      </ns0:c>
      <ns0:c r="B39" s="2" t="inlineStr">
        <ns0:is>
          <ns0:t>배송 지연</ns0:t>
        </ns0:is>
      </ns0:c>
      <ns0:c r="C39" s="3" t="n">
        <ns0:v>24</ns0:v>
      </ns0:c>
      <ns0:c r="D39" s="3" t="n">
        <ns0:v>6000</ns0:v>
      </ns0:c>
      <ns0:c r="E39" s="3" t="n">
        <ns0:v>0</ns0:v>
      </ns0:c>
      <ns0:c r="F39" s="4">
        <ns0:f>IF(B39="배송 지연",IF(C39&gt;=24,1,IF(C39&gt;=12,0.5,0)),0)</ns0:f>
        <ns0:v>1</ns0:v>
      </ns0:c>
      <ns0:c r="G39" s="5">
        <ns0:f>D39*F39</ns0:f>
        <ns0:v>6000</ns0:v>
      </ns0:c>
      <ns0:c r="H39" s="5">
        <ns0:f>E39</ns0:f>
        <ns0:v>0</ns0:v>
      </ns0:c>
      <ns0:c r="I39" s="5">
        <ns0:f>G39+H39</ns0:f>
        <ns0:v>6000</ns0:v>
      </ns0:c>
    </ns0:row>
    <ns0:row r="40" ht="42" customHeight="1">
      <ns0:c r="A40" s="2" t="inlineStr">
        <ns0:is>
          <ns0:t>HG-037</ns0:t>
        </ns0:is>
      </ns0:c>
      <ns0:c r="B40" s="2" t="inlineStr">
        <ns0:is>
          <ns0:t>배송 지연</ns0:t>
        </ns0:is>
      </ns0:c>
      <ns0:c r="C40" s="3" t="n">
        <ns0:v>24</ns0:v>
      </ns0:c>
      <ns0:c r="D40" s="3" t="n">
        <ns0:v>6000</ns0:v>
      </ns0:c>
      <ns0:c r="E40" s="3" t="n">
        <ns0:v>0</ns0:v>
      </ns0:c>
      <ns0:c r="F40" s="4">
        <ns0:f>IF(B40="배송 지연",IF(C40&gt;=24,1,IF(C40&gt;=12,0.5,0)),0)</ns0:f>
        <ns0:v>1</ns0:v>
      </ns0:c>
      <ns0:c r="G40" s="5">
        <ns0:f>D40*F40</ns0:f>
        <ns0:v>6000</ns0:v>
      </ns0:c>
      <ns0:c r="H40" s="5">
        <ns0:f>E40</ns0:f>
        <ns0:v>0</ns0:v>
      </ns0:c>
      <ns0:c r="I40" s="5">
        <ns0:f>G40+H40</ns0:f>
        <ns0:v>6000</ns0:v>
      </ns0:c>
    </ns0:row>
    <ns0:row r="41" ht="42" customHeight="1">
      <ns0:c r="A41" s="2" t="inlineStr">
        <ns0:is>
          <ns0:t>HG-038</ns0:t>
        </ns0:is>
      </ns0:c>
      <ns0:c r="B41" s="2" t="inlineStr">
        <ns0:is>
          <ns0:t>배송 지연</ns0:t>
        </ns0:is>
      </ns0:c>
      <ns0:c r="C41" s="3" t="n">
        <ns0:v>24</ns0:v>
      </ns0:c>
      <ns0:c r="D41" s="3" t="n">
        <ns0:v>6000</ns0:v>
      </ns0:c>
      <ns0:c r="E41" s="3" t="n">
        <ns0:v>0</ns0:v>
      </ns0:c>
      <ns0:c r="F41" s="4">
        <ns0:f>IF(B41="배송 지연",IF(C41&gt;=24,1,IF(C41&gt;=12,0.5,0)),0)</ns0:f>
        <ns0:v>1</ns0:v>
      </ns0:c>
      <ns0:c r="G41" s="5">
        <ns0:f>D41*F41</ns0:f>
        <ns0:v>6000</ns0:v>
      </ns0:c>
      <ns0:c r="H41" s="5">
        <ns0:f>E41</ns0:f>
        <ns0:v>0</ns0:v>
      </ns0:c>
      <ns0:c r="I41" s="5">
        <ns0:f>G41+H41</ns0:f>
        <ns0:v>6000</ns0:v>
      </ns0:c>
    </ns0:row>
    <ns0:row r="42" ht="42" customHeight="1">
      <ns0:c r="A42" s="2" t="inlineStr">
        <ns0:is>
          <ns0:t>HG-039</ns0:t>
        </ns0:is>
      </ns0:c>
      <ns0:c r="B42" s="2" t="inlineStr">
        <ns0:is>
          <ns0:t>배송 지연</ns0:t>
        </ns0:is>
      </ns0:c>
      <ns0:c r="C42" s="3" t="n">
        <ns0:v>24</ns0:v>
      </ns0:c>
      <ns0:c r="D42" s="3" t="n">
        <ns0:v>6000</ns0:v>
      </ns0:c>
      <ns0:c r="E42" s="3" t="n">
        <ns0:v>0</ns0:v>
      </ns0:c>
      <ns0:c r="F42" s="4">
        <ns0:f>IF(B42="배송 지연",IF(C42&gt;=24,1,IF(C42&gt;=12,0.5,0)),0)</ns0:f>
        <ns0:v>1</ns0:v>
      </ns0:c>
      <ns0:c r="G42" s="5">
        <ns0:f>D42*F42</ns0:f>
        <ns0:v>6000</ns0:v>
      </ns0:c>
      <ns0:c r="H42" s="5">
        <ns0:f>E42</ns0:f>
        <ns0:v>0</ns0:v>
      </ns0:c>
      <ns0:c r="I42" s="5">
        <ns0:f>G42+H42</ns0:f>
        <ns0:v>6000</ns0:v>
      </ns0:c>
    </ns0:row>
    <ns0:row r="43" ht="42" customHeight="1">
      <ns0:c r="A43" s="2" t="inlineStr">
        <ns0:is>
          <ns0:t>HG-040</ns0:t>
        </ns0:is>
      </ns0:c>
      <ns0:c r="B43" s="2" t="inlineStr">
        <ns0:is>
          <ns0:t>배송 지연</ns0:t>
        </ns0:is>
      </ns0:c>
      <ns0:c r="C43" s="3" t="n">
        <ns0:v>24</ns0:v>
      </ns0:c>
      <ns0:c r="D43" s="3" t="n">
        <ns0:v>6000</ns0:v>
      </ns0:c>
      <ns0:c r="E43" s="3" t="n">
        <ns0:v>0</ns0:v>
      </ns0:c>
      <ns0:c r="F43" s="4">
        <ns0:f>IF(B43="배송 지연",IF(C43&gt;=24,1,IF(C43&gt;=12,0.5,0)),0)</ns0:f>
        <ns0:v>1</ns0:v>
      </ns0:c>
      <ns0:c r="G43" s="5">
        <ns0:f>D43*F43</ns0:f>
        <ns0:v>6000</ns0:v>
      </ns0:c>
      <ns0:c r="H43" s="5">
        <ns0:f>E43</ns0:f>
        <ns0:v>0</ns0:v>
      </ns0:c>
      <ns0:c r="I43" s="5">
        <ns0:f>G43+H43</ns0:f>
        <ns0:v>6000</ns0:v>
      </ns0:c>
    </ns0:row>
    <ns0:row r="44" ht="42" customHeight="1">
      <ns0:c r="A44" s="2" t="inlineStr">
        <ns0:is>
          <ns0:t>HG-041</ns0:t>
        </ns0:is>
      </ns0:c>
      <ns0:c r="B44" s="2" t="inlineStr">
        <ns0:is>
          <ns0:t>배송 지연</ns0:t>
        </ns0:is>
      </ns0:c>
      <ns0:c r="C44" s="3" t="n">
        <ns0:v>24</ns0:v>
      </ns0:c>
      <ns0:c r="D44" s="3" t="n">
        <ns0:v>6000</ns0:v>
      </ns0:c>
      <ns0:c r="E44" s="3" t="n">
        <ns0:v>0</ns0:v>
      </ns0:c>
      <ns0:c r="F44" s="4">
        <ns0:f>IF(B44="배송 지연",IF(C44&gt;=24,1,IF(C44&gt;=12,0.5,0)),0)</ns0:f>
        <ns0:v>1</ns0:v>
      </ns0:c>
      <ns0:c r="G44" s="5">
        <ns0:f>D44*F44</ns0:f>
        <ns0:v>6000</ns0:v>
      </ns0:c>
      <ns0:c r="H44" s="5">
        <ns0:f>E44</ns0:f>
        <ns0:v>0</ns0:v>
      </ns0:c>
      <ns0:c r="I44" s="5">
        <ns0:f>G44+H44</ns0:f>
        <ns0:v>6000</ns0:v>
      </ns0:c>
    </ns0:row>
    <ns0:row r="45" ht="42" customHeight="1">
      <ns0:c r="A45" s="2" t="inlineStr">
        <ns0:is>
          <ns0:t>HG-042</ns0:t>
        </ns0:is>
      </ns0:c>
      <ns0:c r="B45" s="2" t="inlineStr">
        <ns0:is>
          <ns0:t>배송 지연</ns0:t>
        </ns0:is>
      </ns0:c>
      <ns0:c r="C45" s="3" t="n">
        <ns0:v>24</ns0:v>
      </ns0:c>
      <ns0:c r="D45" s="3" t="n">
        <ns0:v>6000</ns0:v>
      </ns0:c>
      <ns0:c r="E45" s="3" t="n">
        <ns0:v>0</ns0:v>
      </ns0:c>
      <ns0:c r="F45" s="4">
        <ns0:f>IF(B45="배송 지연",IF(C45&gt;=24,1,IF(C45&gt;=12,0.5,0)),0)</ns0:f>
        <ns0:v>1</ns0:v>
      </ns0:c>
      <ns0:c r="G45" s="5">
        <ns0:f>D45*F45</ns0:f>
        <ns0:v>6000</ns0:v>
      </ns0:c>
      <ns0:c r="H45" s="5">
        <ns0:f>E45</ns0:f>
        <ns0:v>0</ns0:v>
      </ns0:c>
      <ns0:c r="I45" s="5">
        <ns0:f>G45+H45</ns0:f>
        <ns0:v>6000</ns0:v>
      </ns0:c>
    </ns0:row>
    <ns0:row r="46" ht="42" customHeight="1">
      <ns0:c r="A46" s="2" t="inlineStr">
        <ns0:is>
          <ns0:t>HG-043</ns0:t>
        </ns0:is>
      </ns0:c>
      <ns0:c r="B46" s="2" t="inlineStr">
        <ns0:is>
          <ns0:t>배송 지연</ns0:t>
        </ns0:is>
      </ns0:c>
      <ns0:c r="C46" s="3" t="n">
        <ns0:v>24</ns0:v>
      </ns0:c>
      <ns0:c r="D46" s="3" t="n">
        <ns0:v>6000</ns0:v>
      </ns0:c>
      <ns0:c r="E46" s="3" t="n">
        <ns0:v>0</ns0:v>
      </ns0:c>
      <ns0:c r="F46" s="4">
        <ns0:f>IF(B46="배송 지연",IF(C46&gt;=24,1,IF(C46&gt;=12,0.5,0)),0)</ns0:f>
        <ns0:v>1</ns0:v>
      </ns0:c>
      <ns0:c r="G46" s="5">
        <ns0:f>D46*F46</ns0:f>
        <ns0:v>6000</ns0:v>
      </ns0:c>
      <ns0:c r="H46" s="5">
        <ns0:f>E46</ns0:f>
        <ns0:v>0</ns0:v>
      </ns0:c>
      <ns0:c r="I46" s="5">
        <ns0:f>G46+H46</ns0:f>
        <ns0:v>6000</ns0:v>
      </ns0:c>
    </ns0:row>
    <ns0:row r="47" ht="42" customHeight="1">
      <ns0:c r="A47" s="2" t="inlineStr">
        <ns0:is>
          <ns0:t>HG-044</ns0:t>
        </ns0:is>
      </ns0:c>
      <ns0:c r="B47" s="2" t="inlineStr">
        <ns0:is>
          <ns0:t>배송 지연</ns0:t>
        </ns0:is>
      </ns0:c>
      <ns0:c r="C47" s="3" t="n">
        <ns0:v>24</ns0:v>
      </ns0:c>
      <ns0:c r="D47" s="3" t="n">
        <ns0:v>6000</ns0:v>
      </ns0:c>
      <ns0:c r="E47" s="3" t="n">
        <ns0:v>0</ns0:v>
      </ns0:c>
      <ns0:c r="F47" s="4">
        <ns0:f>IF(B47="배송 지연",IF(C47&gt;=24,1,IF(C47&gt;=12,0.5,0)),0)</ns0:f>
        <ns0:v>1</ns0:v>
      </ns0:c>
      <ns0:c r="G47" s="5">
        <ns0:f>D47*F47</ns0:f>
        <ns0:v>6000</ns0:v>
      </ns0:c>
      <ns0:c r="H47" s="5">
        <ns0:f>E47</ns0:f>
        <ns0:v>0</ns0:v>
      </ns0:c>
      <ns0:c r="I47" s="5">
        <ns0:f>G47+H47</ns0:f>
        <ns0:v>6000</ns0:v>
      </ns0:c>
    </ns0:row>
    <ns0:row r="48" ht="42" customHeight="1">
      <ns0:c r="A48" s="2" t="inlineStr">
        <ns0:is>
          <ns0:t>HG-045</ns0:t>
        </ns0:is>
      </ns0:c>
      <ns0:c r="B48" s="2" t="inlineStr">
        <ns0:is>
          <ns0:t>배송 지연</ns0:t>
        </ns0:is>
      </ns0:c>
      <ns0:c r="C48" s="3" t="n">
        <ns0:v>24</ns0:v>
      </ns0:c>
      <ns0:c r="D48" s="3" t="n">
        <ns0:v>6000</ns0:v>
      </ns0:c>
      <ns0:c r="E48" s="3" t="n">
        <ns0:v>0</ns0:v>
      </ns0:c>
      <ns0:c r="F48" s="4">
        <ns0:f>IF(B48="배송 지연",IF(C48&gt;=24,1,IF(C48&gt;=12,0.5,0)),0)</ns0:f>
        <ns0:v>1</ns0:v>
      </ns0:c>
      <ns0:c r="G48" s="5">
        <ns0:f>D48*F48</ns0:f>
        <ns0:v>6000</ns0:v>
      </ns0:c>
      <ns0:c r="H48" s="5">
        <ns0:f>E48</ns0:f>
        <ns0:v>0</ns0:v>
      </ns0:c>
      <ns0:c r="I48" s="5">
        <ns0:f>G48+H48</ns0:f>
        <ns0:v>6000</ns0:v>
      </ns0:c>
    </ns0:row>
    <ns0:row r="49" ht="42" customHeight="1">
      <ns0:c r="A49" s="2" t="inlineStr">
        <ns0:is>
          <ns0:t>HG-046</ns0:t>
        </ns0:is>
      </ns0:c>
      <ns0:c r="B49" s="2" t="inlineStr">
        <ns0:is>
          <ns0:t>배송 지연</ns0:t>
        </ns0:is>
      </ns0:c>
      <ns0:c r="C49" s="3" t="n">
        <ns0:v>36</ns0:v>
      </ns0:c>
      <ns0:c r="D49" s="3" t="n">
        <ns0:v>8000</ns0:v>
      </ns0:c>
      <ns0:c r="E49" s="3" t="n">
        <ns0:v>0</ns0:v>
      </ns0:c>
      <ns0:c r="F49" s="4">
        <ns0:f>IF(B49="배송 지연",IF(C49&gt;=24,1,IF(C49&gt;=12,0.5,0)),0)</ns0:f>
        <ns0:v>1</ns0:v>
      </ns0:c>
      <ns0:c r="G49" s="5">
        <ns0:f>D49*F49</ns0:f>
        <ns0:v>8000</ns0:v>
      </ns0:c>
      <ns0:c r="H49" s="5">
        <ns0:f>E49</ns0:f>
        <ns0:v>0</ns0:v>
      </ns0:c>
      <ns0:c r="I49" s="5">
        <ns0:f>G49+H49</ns0:f>
        <ns0:v>8000</ns0:v>
      </ns0:c>
    </ns0:row>
    <ns0:row r="50" ht="42" customHeight="1">
      <ns0:c r="A50" s="2" t="inlineStr">
        <ns0:is>
          <ns0:t>HG-047</ns0:t>
        </ns0:is>
      </ns0:c>
      <ns0:c r="B50" s="2" t="inlineStr">
        <ns0:is>
          <ns0:t>배송 지연</ns0:t>
        </ns0:is>
      </ns0:c>
      <ns0:c r="C50" s="3" t="n">
        <ns0:v>36</ns0:v>
      </ns0:c>
      <ns0:c r="D50" s="3" t="n">
        <ns0:v>8000</ns0:v>
      </ns0:c>
      <ns0:c r="E50" s="3" t="n">
        <ns0:v>0</ns0:v>
      </ns0:c>
      <ns0:c r="F50" s="4">
        <ns0:f>IF(B50="배송 지연",IF(C50&gt;=24,1,IF(C50&gt;=12,0.5,0)),0)</ns0:f>
        <ns0:v>1</ns0:v>
      </ns0:c>
      <ns0:c r="G50" s="5">
        <ns0:f>D50*F50</ns0:f>
        <ns0:v>8000</ns0:v>
      </ns0:c>
      <ns0:c r="H50" s="5">
        <ns0:f>E50</ns0:f>
        <ns0:v>0</ns0:v>
      </ns0:c>
      <ns0:c r="I50" s="5">
        <ns0:f>G50+H50</ns0:f>
        <ns0:v>8000</ns0:v>
      </ns0:c>
    </ns0:row>
    <ns0:row r="51" ht="42" customHeight="1">
      <ns0:c r="A51" s="2" t="inlineStr">
        <ns0:is>
          <ns0:t>HG-048</ns0:t>
        </ns0:is>
      </ns0:c>
      <ns0:c r="B51" s="2" t="inlineStr">
        <ns0:is>
          <ns0:t>배송 지연</ns0:t>
        </ns0:is>
      </ns0:c>
      <ns0:c r="C51" s="3" t="n">
        <ns0:v>36</ns0:v>
      </ns0:c>
      <ns0:c r="D51" s="3" t="n">
        <ns0:v>8000</ns0:v>
      </ns0:c>
      <ns0:c r="E51" s="3" t="n">
        <ns0:v>0</ns0:v>
      </ns0:c>
      <ns0:c r="F51" s="4">
        <ns0:f>IF(B51="배송 지연",IF(C51&gt;=24,1,IF(C51&gt;=12,0.5,0)),0)</ns0:f>
        <ns0:v>1</ns0:v>
      </ns0:c>
      <ns0:c r="G51" s="5">
        <ns0:f>D51*F51</ns0:f>
        <ns0:v>8000</ns0:v>
      </ns0:c>
      <ns0:c r="H51" s="5">
        <ns0:f>E51</ns0:f>
        <ns0:v>0</ns0:v>
      </ns0:c>
      <ns0:c r="I51" s="5">
        <ns0:f>G51+H51</ns0:f>
        <ns0:v>8000</ns0:v>
      </ns0:c>
    </ns0:row>
    <ns0:row r="52" ht="42" customHeight="1">
      <ns0:c r="A52" s="2" t="inlineStr">
        <ns0:is>
          <ns0:t>HG-049</ns0:t>
        </ns0:is>
      </ns0:c>
      <ns0:c r="B52" s="2" t="inlineStr">
        <ns0:is>
          <ns0:t>배송 지연</ns0:t>
        </ns0:is>
      </ns0:c>
      <ns0:c r="C52" s="3" t="n">
        <ns0:v>36</ns0:v>
      </ns0:c>
      <ns0:c r="D52" s="3" t="n">
        <ns0:v>8000</ns0:v>
      </ns0:c>
      <ns0:c r="E52" s="3" t="n">
        <ns0:v>0</ns0:v>
      </ns0:c>
      <ns0:c r="F52" s="4">
        <ns0:f>IF(B52="배송 지연",IF(C52&gt;=24,1,IF(C52&gt;=12,0.5,0)),0)</ns0:f>
        <ns0:v>1</ns0:v>
      </ns0:c>
      <ns0:c r="G52" s="5">
        <ns0:f>D52*F52</ns0:f>
        <ns0:v>8000</ns0:v>
      </ns0:c>
      <ns0:c r="H52" s="5">
        <ns0:f>E52</ns0:f>
        <ns0:v>0</ns0:v>
      </ns0:c>
      <ns0:c r="I52" s="5">
        <ns0:f>G52+H52</ns0:f>
        <ns0:v>8000</ns0:v>
      </ns0:c>
    </ns0:row>
    <ns0:row r="53" ht="42" customHeight="1">
      <ns0:c r="A53" s="2" t="inlineStr">
        <ns0:is>
          <ns0:t>HG-050</ns0:t>
        </ns0:is>
      </ns0:c>
      <ns0:c r="B53" s="2" t="inlineStr">
        <ns0:is>
          <ns0:t>배송 지연</ns0:t>
        </ns0:is>
      </ns0:c>
      <ns0:c r="C53" s="3" t="n">
        <ns0:v>36</ns0:v>
      </ns0:c>
      <ns0:c r="D53" s="3" t="n">
        <ns0:v>8000</ns0:v>
      </ns0:c>
      <ns0:c r="E53" s="3" t="n">
        <ns0:v>0</ns0:v>
      </ns0:c>
      <ns0:c r="F53" s="4">
        <ns0:f>IF(B53="배송 지연",IF(C53&gt;=24,1,IF(C53&gt;=12,0.5,0)),0)</ns0:f>
        <ns0:v>1</ns0:v>
      </ns0:c>
      <ns0:c r="G53" s="5">
        <ns0:f>D53*F53</ns0:f>
        <ns0:v>8000</ns0:v>
      </ns0:c>
      <ns0:c r="H53" s="5">
        <ns0:f>E53</ns0:f>
        <ns0:v>0</ns0:v>
      </ns0:c>
      <ns0:c r="I53" s="5">
        <ns0:f>G53+H53</ns0:f>
        <ns0:v>8000</ns0:v>
      </ns0:c>
    </ns0:row>
    <ns0:row r="54" ht="42" customHeight="1">
      <ns0:c r="A54" s="2" t="inlineStr">
        <ns0:is>
          <ns0:t>HG-051</ns0:t>
        </ns0:is>
      </ns0:c>
      <ns0:c r="B54" s="2" t="inlineStr">
        <ns0:is>
          <ns0:t>중복 결제만</ns0:t>
        </ns0:is>
      </ns0:c>
      <ns0:c r="C54" s="3" t="n">
        <ns0:v>0</ns0:v>
      </ns0:c>
      <ns0:c r="D54" s="3" t="n">
        <ns0:v>6000</ns0:v>
      </ns0:c>
      <ns0:c r="E54" s="3" t="n">
        <ns0:v>6000</ns0:v>
      </ns0:c>
      <ns0:c r="F54" s="4">
        <ns0:f>IF(B54="배송 지연",IF(C54&gt;=24,1,IF(C54&gt;=12,0.5,0)),0)</ns0:f>
        <ns0:v>0</ns0:v>
      </ns0:c>
      <ns0:c r="G54" s="5">
        <ns0:f>D54*F54</ns0:f>
        <ns0:v>0</ns0:v>
      </ns0:c>
      <ns0:c r="H54" s="5">
        <ns0:f>E54</ns0:f>
        <ns0:v>6000</ns0:v>
      </ns0:c>
      <ns0:c r="I54" s="5">
        <ns0:f>G54+H54</ns0:f>
        <ns0:v>6000</ns0:v>
      </ns0:c>
    </ns0:row>
    <ns0:row r="55" ht="42" customHeight="1">
      <ns0:c r="A55" s="2" t="inlineStr">
        <ns0:is>
          <ns0:t>HG-052</ns0:t>
        </ns0:is>
      </ns0:c>
      <ns0:c r="B55" s="2" t="inlineStr">
        <ns0:is>
          <ns0:t>중복 결제만</ns0:t>
        </ns0:is>
      </ns0:c>
      <ns0:c r="C55" s="3" t="n">
        <ns0:v>0</ns0:v>
      </ns0:c>
      <ns0:c r="D55" s="3" t="n">
        <ns0:v>6000</ns0:v>
      </ns0:c>
      <ns0:c r="E55" s="3" t="n">
        <ns0:v>6000</ns0:v>
      </ns0:c>
      <ns0:c r="F55" s="4">
        <ns0:f>IF(B55="배송 지연",IF(C55&gt;=24,1,IF(C55&gt;=12,0.5,0)),0)</ns0:f>
        <ns0:v>0</ns0:v>
      </ns0:c>
      <ns0:c r="G55" s="5">
        <ns0:f>D55*F55</ns0:f>
        <ns0:v>0</ns0:v>
      </ns0:c>
      <ns0:c r="H55" s="5">
        <ns0:f>E55</ns0:f>
        <ns0:v>6000</ns0:v>
      </ns0:c>
      <ns0:c r="I55" s="5">
        <ns0:f>G55+H55</ns0:f>
        <ns0:v>6000</ns0:v>
      </ns0:c>
    </ns0:row>
    <ns0:row r="56" ht="42" customHeight="1">
      <ns0:c r="A56" s="2" t="inlineStr">
        <ns0:is>
          <ns0:t>HG-053</ns0:t>
        </ns0:is>
      </ns0:c>
      <ns0:c r="B56" s="2" t="inlineStr">
        <ns0:is>
          <ns0:t>중복 결제만</ns0:t>
        </ns0:is>
      </ns0:c>
      <ns0:c r="C56" s="3" t="n">
        <ns0:v>0</ns0:v>
      </ns0:c>
      <ns0:c r="D56" s="3" t="n">
        <ns0:v>6000</ns0:v>
      </ns0:c>
      <ns0:c r="E56" s="3" t="n">
        <ns0:v>6000</ns0:v>
      </ns0:c>
      <ns0:c r="F56" s="4">
        <ns0:f>IF(B56="배송 지연",IF(C56&gt;=24,1,IF(C56&gt;=12,0.5,0)),0)</ns0:f>
        <ns0:v>0</ns0:v>
      </ns0:c>
      <ns0:c r="G56" s="5">
        <ns0:f>D56*F56</ns0:f>
        <ns0:v>0</ns0:v>
      </ns0:c>
      <ns0:c r="H56" s="5">
        <ns0:f>E56</ns0:f>
        <ns0:v>6000</ns0:v>
      </ns0:c>
      <ns0:c r="I56" s="5">
        <ns0:f>G56+H56</ns0:f>
        <ns0:v>6000</ns0:v>
      </ns0:c>
    </ns0:row>
    <ns0:row r="57" ht="42" customHeight="1">
      <ns0:c r="A57" s="2" t="inlineStr">
        <ns0:is>
          <ns0:t>HG-054</ns0:t>
        </ns0:is>
      </ns0:c>
      <ns0:c r="B57" s="2" t="inlineStr">
        <ns0:is>
          <ns0:t>중복 결제만</ns0:t>
        </ns0:is>
      </ns0:c>
      <ns0:c r="C57" s="3" t="n">
        <ns0:v>0</ns0:v>
      </ns0:c>
      <ns0:c r="D57" s="3" t="n">
        <ns0:v>6000</ns0:v>
      </ns0:c>
      <ns0:c r="E57" s="3" t="n">
        <ns0:v>6000</ns0:v>
      </ns0:c>
      <ns0:c r="F57" s="4">
        <ns0:f>IF(B57="배송 지연",IF(C57&gt;=24,1,IF(C57&gt;=12,0.5,0)),0)</ns0:f>
        <ns0:v>0</ns0:v>
      </ns0:c>
      <ns0:c r="G57" s="5">
        <ns0:f>D57*F57</ns0:f>
        <ns0:v>0</ns0:v>
      </ns0:c>
      <ns0:c r="H57" s="5">
        <ns0:f>E57</ns0:f>
        <ns0:v>6000</ns0:v>
      </ns0:c>
      <ns0:c r="I57" s="5">
        <ns0:f>G57+H57</ns0:f>
        <ns0:v>6000</ns0:v>
      </ns0:c>
    </ns0:row>
    <ns0:row r="58" ht="42" customHeight="1">
      <ns0:c r="A58" s="2" t="inlineStr">
        <ns0:is>
          <ns0:t>HG-055</ns0:t>
        </ns0:is>
      </ns0:c>
      <ns0:c r="B58" s="2" t="inlineStr">
        <ns0:is>
          <ns0:t>중복 결제만</ns0:t>
        </ns0:is>
      </ns0:c>
      <ns0:c r="C58" s="3" t="n">
        <ns0:v>0</ns0:v>
      </ns0:c>
      <ns0:c r="D58" s="3" t="n">
        <ns0:v>6000</ns0:v>
      </ns0:c>
      <ns0:c r="E58" s="3" t="n">
        <ns0:v>6000</ns0:v>
      </ns0:c>
      <ns0:c r="F58" s="4">
        <ns0:f>IF(B58="배송 지연",IF(C58&gt;=24,1,IF(C58&gt;=12,0.5,0)),0)</ns0:f>
        <ns0:v>0</ns0:v>
      </ns0:c>
      <ns0:c r="G58" s="5">
        <ns0:f>D58*F58</ns0:f>
        <ns0:v>0</ns0:v>
      </ns0:c>
      <ns0:c r="H58" s="5">
        <ns0:f>E58</ns0:f>
        <ns0:v>6000</ns0:v>
      </ns0:c>
      <ns0:c r="I58" s="5">
        <ns0:f>G58+H58</ns0:f>
        <ns0:v>6000</ns0:v>
      </ns0:c>
    </ns0:row>
    <ns0:row r="59" ht="42" customHeight="1">
      <ns0:c r="A59" s="2" t="inlineStr">
        <ns0:is>
          <ns0:t>HG-056</ns0:t>
        </ns0:is>
      </ns0:c>
      <ns0:c r="B59" s="2" t="inlineStr">
        <ns0:is>
          <ns0:t>중복 결제만</ns0:t>
        </ns0:is>
      </ns0:c>
      <ns0:c r="C59" s="3" t="n">
        <ns0:v>0</ns0:v>
      </ns0:c>
      <ns0:c r="D59" s="3" t="n">
        <ns0:v>6000</ns0:v>
      </ns0:c>
      <ns0:c r="E59" s="3" t="n">
        <ns0:v>6000</ns0:v>
      </ns0:c>
      <ns0:c r="F59" s="4">
        <ns0:f>IF(B59="배송 지연",IF(C59&gt;=24,1,IF(C59&gt;=12,0.5,0)),0)</ns0:f>
        <ns0:v>0</ns0:v>
      </ns0:c>
      <ns0:c r="G59" s="5">
        <ns0:f>D59*F59</ns0:f>
        <ns0:v>0</ns0:v>
      </ns0:c>
      <ns0:c r="H59" s="5">
        <ns0:f>E59</ns0:f>
        <ns0:v>6000</ns0:v>
      </ns0:c>
      <ns0:c r="I59" s="5">
        <ns0:f>G59+H59</ns0:f>
        <ns0:v>6000</ns0:v>
      </ns0:c>
    </ns0:row>
    <ns0:row r="60" ht="42" customHeight="1">
      <ns0:c r="A60" s="2" t="inlineStr">
        <ns0:is>
          <ns0:t>HG-057</ns0:t>
        </ns0:is>
      </ns0:c>
      <ns0:c r="B60" s="2" t="inlineStr">
        <ns0:is>
          <ns0:t>중복 결제만</ns0:t>
        </ns0:is>
      </ns0:c>
      <ns0:c r="C60" s="3" t="n">
        <ns0:v>0</ns0:v>
      </ns0:c>
      <ns0:c r="D60" s="3" t="n">
        <ns0:v>6000</ns0:v>
      </ns0:c>
      <ns0:c r="E60" s="3" t="n">
        <ns0:v>6000</ns0:v>
      </ns0:c>
      <ns0:c r="F60" s="4">
        <ns0:f>IF(B60="배송 지연",IF(C60&gt;=24,1,IF(C60&gt;=12,0.5,0)),0)</ns0:f>
        <ns0:v>0</ns0:v>
      </ns0:c>
      <ns0:c r="G60" s="5">
        <ns0:f>D60*F60</ns0:f>
        <ns0:v>0</ns0:v>
      </ns0:c>
      <ns0:c r="H60" s="5">
        <ns0:f>E60</ns0:f>
        <ns0:v>6000</ns0:v>
      </ns0:c>
      <ns0:c r="I60" s="5">
        <ns0:f>G60+H60</ns0:f>
        <ns0:v>6000</ns0:v>
      </ns0:c>
    </ns0:row>
    <ns0:row r="61" ht="42" customHeight="1">
      <ns0:c r="A61" s="2" t="inlineStr">
        <ns0:is>
          <ns0:t>HG-058</ns0:t>
        </ns0:is>
      </ns0:c>
      <ns0:c r="B61" s="2" t="inlineStr">
        <ns0:is>
          <ns0:t>중복 결제만</ns0:t>
        </ns0:is>
      </ns0:c>
      <ns0:c r="C61" s="3" t="n">
        <ns0:v>0</ns0:v>
      </ns0:c>
      <ns0:c r="D61" s="3" t="n">
        <ns0:v>6000</ns0:v>
      </ns0:c>
      <ns0:c r="E61" s="3" t="n">
        <ns0:v>6000</ns0:v>
      </ns0:c>
      <ns0:c r="F61" s="4">
        <ns0:f>IF(B61="배송 지연",IF(C61&gt;=24,1,IF(C61&gt;=12,0.5,0)),0)</ns0:f>
        <ns0:v>0</ns0:v>
      </ns0:c>
      <ns0:c r="G61" s="5">
        <ns0:f>D61*F61</ns0:f>
        <ns0:v>0</ns0:v>
      </ns0:c>
      <ns0:c r="H61" s="5">
        <ns0:f>E61</ns0:f>
        <ns0:v>6000</ns0:v>
      </ns0:c>
      <ns0:c r="I61" s="5">
        <ns0:f>G61+H61</ns0:f>
        <ns0:v>6000</ns0:v>
      </ns0:c>
    </ns0:row>
    <ns0:row r="62" ht="42" customHeight="1">
      <ns0:c r="A62" s="2" t="inlineStr">
        <ns0:is>
          <ns0:t>HG-059</ns0:t>
        </ns0:is>
      </ns0:c>
      <ns0:c r="B62" s="2" t="inlineStr">
        <ns0:is>
          <ns0:t>중복 결제만</ns0:t>
        </ns0:is>
      </ns0:c>
      <ns0:c r="C62" s="3" t="n">
        <ns0:v>0</ns0:v>
      </ns0:c>
      <ns0:c r="D62" s="3" t="n">
        <ns0:v>6000</ns0:v>
      </ns0:c>
      <ns0:c r="E62" s="3" t="n">
        <ns0:v>6000</ns0:v>
      </ns0:c>
      <ns0:c r="F62" s="4">
        <ns0:f>IF(B62="배송 지연",IF(C62&gt;=24,1,IF(C62&gt;=12,0.5,0)),0)</ns0:f>
        <ns0:v>0</ns0:v>
      </ns0:c>
      <ns0:c r="G62" s="5">
        <ns0:f>D62*F62</ns0:f>
        <ns0:v>0</ns0:v>
      </ns0:c>
      <ns0:c r="H62" s="5">
        <ns0:f>E62</ns0:f>
        <ns0:v>6000</ns0:v>
      </ns0:c>
      <ns0:c r="I62" s="5">
        <ns0:f>G62+H62</ns0:f>
        <ns0:v>6000</ns0:v>
      </ns0:c>
    </ns0:row>
    <ns0:row r="63" ht="42" customHeight="1">
      <ns0:c r="A63" s="2" t="inlineStr">
        <ns0:is>
          <ns0:t>HG-060</ns0:t>
        </ns0:is>
      </ns0:c>
      <ns0:c r="B63" s="2" t="inlineStr">
        <ns0:is>
          <ns0:t>중복 결제만</ns0:t>
        </ns0:is>
      </ns0:c>
      <ns0:c r="C63" s="3" t="n">
        <ns0:v>0</ns0:v>
      </ns0:c>
      <ns0:c r="D63" s="3" t="n">
        <ns0:v>6000</ns0:v>
      </ns0:c>
      <ns0:c r="E63" s="3" t="n">
        <ns0:v>6000</ns0:v>
      </ns0:c>
      <ns0:c r="F63" s="4">
        <ns0:f>IF(B63="배송 지연",IF(C63&gt;=24,1,IF(C63&gt;=12,0.5,0)),0)</ns0:f>
        <ns0:v>0</ns0:v>
      </ns0:c>
      <ns0:c r="G63" s="5">
        <ns0:f>D63*F63</ns0:f>
        <ns0:v>0</ns0:v>
      </ns0:c>
      <ns0:c r="H63" s="5">
        <ns0:f>E63</ns0:f>
        <ns0:v>6000</ns0:v>
      </ns0:c>
      <ns0:c r="I63" s="5">
        <ns0:f>G63+H63</ns0:f>
        <ns0:v>6000</ns0:v>
      </ns0:c>
    </ns0:row>
  </ns0:sheetData>
  <ns0:autoFilter ref="A3:I63"/>
  <ns0:mergeCells count="2">
    <ns0:mergeCell ref="A1:I1"/>
    <ns0:mergeCell ref="A2:I2"/>
  </ns0:mergeCells>
  <ns0:pageMargins left="0.75" right="0.75" top="1" bottom="1" header="0.5" footer="0.5"/>
  <ns0:pageSetup orientation="landscape" paperSize="9" fitToHeight="0" fitToWidth="1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/>
  </ns0:sheetPr>
  <ns0:dimension ref="A1:F17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  <ns0:col width="18" customWidth="1" min="3" max="3"/>
    <ns0:col width="18" customWidth="1" min="4" max="4"/>
    <ns0:col width="18" customWidth="1" min="5" max="5"/>
    <ns0:col width="18" customWidth="1" min="6" max="6"/>
  </ns0:cols>
  <ns0:sheetData>
    <ns0:row r="1" ht="42" customHeight="1">
      <ns0:c r="A1" s="1" t="inlineStr">
        <ns0:is>
          <ns0:t>교육 영상 시연용 가상 자료</ns0:t>
        </ns0:is>
      </ns0:c>
    </ns0:row>
    <ns0:row r="2" ht="42" customHeight="1">
      <ns0:c r="A2" s="2" t="inlineStr">
        <ns0:is>
          <ns0:t>한결물류(가명) · 사건 11월 2일 / 정산 확인 11월 4일 09:00 · 금액 단위 원</ns0:t>
        </ns0:is>
      </ns0:c>
    </ns0:row>
    <ns0:row r="3" ht="42" customHeight="1">
      <ns0:c r="A3" s="1" t="inlineStr">
        <ns0:is>
          <ns0:t>구분</ns0:t>
        </ns0:is>
      </ns0:c>
      <ns0:c r="B3" s="1" t="inlineStr">
        <ns0:is>
          <ns0:t>건수</ns0:t>
        </ns0:is>
      </ns0:c>
      <ns0:c r="C3" s="1" t="inlineStr">
        <ns0:is>
          <ns0:t>배송비</ns0:t>
        </ns0:is>
      </ns0:c>
      <ns0:c r="D3" s="1" t="inlineStr">
        <ns0:is>
          <ns0:t>적용비율</ns0:t>
        </ns0:is>
      </ns0:c>
      <ns0:c r="E3" s="1" t="inlineStr">
        <ns0:is>
          <ns0:t>다시 계산(원)</ns0:t>
        </ns0:is>
      </ns0:c>
      <ns0:c r="F3" s="1" t="inlineStr">
        <ns0:is>
          <ns0:t>기대금액(원)</ns0:t>
        </ns0:is>
      </ns0:c>
    </ns0:row>
    <ns0:row r="4" ht="42" customHeight="1">
      <ns0:c r="A4" s="2" t="inlineStr">
        <ns0:is>
          <ns0:t>조회 장애만</ns0:t>
        </ns0:is>
      </ns0:c>
      <ns0:c r="B4" s="3" t="n">
        <ns0:v>20</ns0:v>
      </ns0:c>
      <ns0:c r="C4" s="3" t="n">
        <ns0:v>4000</ns0:v>
      </ns0:c>
      <ns0:c r="D4" s="6" t="n">
        <ns0:v>0</ns0:v>
      </ns0:c>
      <ns0:c r="E4" s="5">
        <ns0:f>B4*C4*D4</ns0:f>
        <ns0:v>0</ns0:v>
      </ns0:c>
      <ns0:c r="F4" s="3" t="n">
        <ns0:v>0</ns0:v>
      </ns0:c>
    </ns0:row>
    <ns0:row r="5" ht="42" customHeight="1">
      <ns0:c r="A5" s="2" t="inlineStr">
        <ns0:is>
          <ns0:t>지연 12시간</ns0:t>
        </ns0:is>
      </ns0:c>
      <ns0:c r="B5" s="3" t="n">
        <ns0:v>15</ns0:v>
      </ns0:c>
      <ns0:c r="C5" s="3" t="n">
        <ns0:v>4000</ns0:v>
      </ns0:c>
      <ns0:c r="D5" s="6" t="n">
        <ns0:v>0.5</ns0:v>
      </ns0:c>
      <ns0:c r="E5" s="5">
        <ns0:f>B5*C5*D5</ns0:f>
        <ns0:v>30000</ns0:v>
      </ns0:c>
      <ns0:c r="F5" s="3" t="n">
        <ns0:v>30000</ns0:v>
      </ns0:c>
    </ns0:row>
    <ns0:row r="6" ht="42" customHeight="1">
      <ns0:c r="A6" s="2" t="inlineStr">
        <ns0:is>
          <ns0:t>지연 24시간</ns0:t>
        </ns0:is>
      </ns0:c>
      <ns0:c r="B6" s="3" t="n">
        <ns0:v>10</ns0:v>
      </ns0:c>
      <ns0:c r="C6" s="3" t="n">
        <ns0:v>6000</ns0:v>
      </ns0:c>
      <ns0:c r="D6" s="6" t="n">
        <ns0:v>1</ns0:v>
      </ns0:c>
      <ns0:c r="E6" s="5">
        <ns0:f>B6*C6*D6</ns0:f>
        <ns0:v>60000</ns0:v>
      </ns0:c>
      <ns0:c r="F6" s="3" t="n">
        <ns0:v>60000</ns0:v>
      </ns0:c>
    </ns0:row>
    <ns0:row r="7" ht="42" customHeight="1">
      <ns0:c r="A7" s="2" t="inlineStr">
        <ns0:is>
          <ns0:t>지연 36시간</ns0:t>
        </ns0:is>
      </ns0:c>
      <ns0:c r="B7" s="3" t="n">
        <ns0:v>5</ns0:v>
      </ns0:c>
      <ns0:c r="C7" s="3" t="n">
        <ns0:v>8000</ns0:v>
      </ns0:c>
      <ns0:c r="D7" s="6" t="n">
        <ns0:v>1</ns0:v>
      </ns0:c>
      <ns0:c r="E7" s="5">
        <ns0:f>B7*C7*D7</ns0:f>
        <ns0:v>40000</ns0:v>
      </ns0:c>
      <ns0:c r="F7" s="3" t="n">
        <ns0:v>40000</ns0:v>
      </ns0:c>
    </ns0:row>
    <ns0:row r="8" ht="42" customHeight="1">
      <ns0:c r="A8" s="2" t="inlineStr">
        <ns0:is>
          <ns0:t>중복 결제만</ns0:t>
        </ns0:is>
      </ns0:c>
      <ns0:c r="B8" s="3" t="n">
        <ns0:v>10</ns0:v>
      </ns0:c>
      <ns0:c r="C8" s="3" t="n">
        <ns0:v>6000</ns0:v>
      </ns0:c>
      <ns0:c r="D8" s="6" t="n">
        <ns0:v>0</ns0:v>
      </ns0:c>
      <ns0:c r="E8" s="5">
        <ns0:f>B8*C8*D8</ns0:f>
        <ns0:v>0</ns0:v>
      </ns0:c>
      <ns0:c r="F8" s="3" t="n">
        <ns0:v>0</ns0:v>
      </ns0:c>
    </ns0:row>
    <ns0:row r="9" ht="42" customHeight="1">
      <ns0:c r="A9" s="2" t="inlineStr">
        <ns0:is>
          <ns0:t>보상비 합계</ns0:t>
        </ns0:is>
      </ns0:c>
      <ns0:c r="B9" s="2" t="n"/>
      <ns0:c r="C9" s="2" t="n"/>
      <ns0:c r="D9" s="6" t="n"/>
      <ns0:c r="E9" s="5">
        <ns0:f>SUM(E4:E8)</ns0:f>
        <ns0:v>130000</ns0:v>
      </ns0:c>
      <ns0:c r="F9" s="3" t="n">
        <ns0:v>130000</ns0:v>
      </ns0:c>
    </ns0:row>
    <ns0:row r="10" ht="42" customHeight="1">
      <ns0:c r="A10" s="2" t="inlineStr">
        <ns0:is>
          <ns0:t>중복 결제 반환</ns0:t>
        </ns0:is>
      </ns0:c>
      <ns0:c r="B10" s="3" t="n">
        <ns0:v>15</ns0:v>
      </ns0:c>
      <ns0:c r="C10" s="3" t="n">
        <ns0:v>6000</ns0:v>
      </ns0:c>
      <ns0:c r="D10" s="6" t="n"/>
      <ns0:c r="E10" s="5">
        <ns0:f>B10*C10</ns0:f>
        <ns0:v>90000</ns0:v>
      </ns0:c>
      <ns0:c r="F10" s="3" t="n">
        <ns0:v>90000</ns0:v>
      </ns0:c>
    </ns0:row>
    <ns0:row r="11" ht="42" customHeight="1">
      <ns0:c r="A11" s="2" t="inlineStr">
        <ns0:is>
          <ns0:t>총지급</ns0:t>
        </ns0:is>
      </ns0:c>
      <ns0:c r="B11" s="2" t="n"/>
      <ns0:c r="C11" s="2" t="n"/>
      <ns0:c r="D11" s="6" t="n"/>
      <ns0:c r="E11" s="5">
        <ns0:f>E9+E10</ns0:f>
        <ns0:v>220000</ns0:v>
      </ns0:c>
      <ns0:c r="F11" s="3" t="n">
        <ns0:v>220000</ns0:v>
      </ns0:c>
    </ns0:row>
    <ns0:row r="12" ht="42" customHeight="1">
      <ns0:c r="A12" s="2" t="inlineStr">
        <ns0:is>
          <ns0:t>일괄 배송비 환급 가정</ns0:t>
        </ns0:is>
      </ns0:c>
      <ns0:c r="B12" s="2" t="n"/>
      <ns0:c r="C12" s="2" t="n"/>
      <ns0:c r="D12" s="6" t="n"/>
      <ns0:c r="E12" s="3" t="n">
        <ns0:v>300000</ns0:v>
      </ns0:c>
      <ns0:c r="F12" s="3" t="n">
        <ns0:v>300000</ns0:v>
      </ns0:c>
    </ns0:row>
    <ns0:row r="13" ht="42" customHeight="1">
      <ns0:c r="A13" s="2" t="inlineStr">
        <ns0:is>
          <ns0:t>과다 약속 차이 예시</ns0:t>
        </ns0:is>
      </ns0:c>
      <ns0:c r="B13" s="2" t="n"/>
      <ns0:c r="C13" s="2" t="n"/>
      <ns0:c r="D13" s="6" t="n"/>
      <ns0:c r="E13" s="5">
        <ns0:f>E12-E9</ns0:f>
        <ns0:v>170000</ns0:v>
      </ns0:c>
      <ns0:c r="F13" s="3" t="n">
        <ns0:v>170000</ns0:v>
      </ns0:c>
    </ns0:row>
    <ns0:row r="14" ht="42" customHeight="1">
      <ns0:c r="A14" s="2" t="inlineStr">
        <ns0:is>
          <ns0:t>주문별 보상비 합</ns0:t>
        </ns0:is>
      </ns0:c>
      <ns0:c r="B14" s="2" t="n"/>
      <ns0:c r="C14" s="2" t="n"/>
      <ns0:c r="D14" s="6" t="n"/>
      <ns0:c r="E14" s="5">
        <ns0:f>SUM('주문별판정'!G4:G63)</ns0:f>
        <ns0:v>130000</ns0:v>
      </ns0:c>
      <ns0:c r="F14" s="3" t="n">
        <ns0:v>130000</ns0:v>
      </ns0:c>
    </ns0:row>
    <ns0:row r="15" ht="42" customHeight="1">
      <ns0:c r="A15" s="2" t="inlineStr">
        <ns0:is>
          <ns0:t>두 방식 차이</ns0:t>
        </ns0:is>
      </ns0:c>
      <ns0:c r="B15" s="2" t="n"/>
      <ns0:c r="C15" s="2" t="n"/>
      <ns0:c r="D15" s="6" t="n"/>
      <ns0:c r="E15" s="5">
        <ns0:f>E14-E9</ns0:f>
        <ns0:v>0</ns0:v>
      </ns0:c>
      <ns0:c r="F15" s="3" t="n">
        <ns0:v>0</ns0:v>
      </ns0:c>
    </ns0:row>
    <ns0:row r="16" ht="42" customHeight="1">
      <ns0:c r="A16" s="2" t="inlineStr">
        <ns0:is>
          <ns0:t>주문별 반환금 합</ns0:t>
        </ns0:is>
      </ns0:c>
      <ns0:c r="B16" s="2" t="n"/>
      <ns0:c r="C16" s="2" t="n"/>
      <ns0:c r="D16" s="6" t="n"/>
      <ns0:c r="E16" s="5">
        <ns0:f>SUM('주문별판정'!H4:H63)</ns0:f>
        <ns0:v>90000</ns0:v>
      </ns0:c>
      <ns0:c r="F16" s="3" t="n">
        <ns0:v>90000</ns0:v>
      </ns0:c>
    </ns0:row>
    <ns0:row r="17" ht="42" customHeight="1">
      <ns0:c r="A17" s="2" t="inlineStr">
        <ns0:is>
          <ns0:t>주문별 총지급 합</ns0:t>
        </ns0:is>
      </ns0:c>
      <ns0:c r="B17" s="2" t="n"/>
      <ns0:c r="C17" s="2" t="n"/>
      <ns0:c r="D17" s="6" t="n"/>
      <ns0:c r="E17" s="5">
        <ns0:f>SUM('주문별판정'!I4:I63)</ns0:f>
        <ns0:v>220000</ns0:v>
      </ns0:c>
      <ns0:c r="F17" s="3" t="n">
        <ns0:v>220000</ns0:v>
      </ns0:c>
    </ns0:row>
  </ns0:sheetData>
  <ns0:autoFilter ref="A3:F17"/>
  <ns0:mergeCells count="2">
    <ns0:mergeCell ref="A2:F2"/>
    <ns0:mergeCell ref="A1:F1"/>
  </ns0:mergeCells>
  <ns0:pageMargins left="0.75" right="0.75" top="1" bottom="1" header="0.5" footer="0.5"/>
  <ns0:pageSetup orientation="landscape" paperSize="9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/>
  </ns0:sheetPr>
  <ns0:dimension ref="A1:B8"/>
  <ns0:sheetViews>
    <ns0:sheetView showGridLines="0" workbookViewId="0">
      <ns0:pane xSplit="1" ySplit="3" topLeftCell="B4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2" customWidth="1" min="1" max="1"/>
    <ns0:col width="22" customWidth="1" min="2" max="2"/>
  </ns0:cols>
  <ns0:sheetData>
    <ns0:row r="1" ht="42" customHeight="1">
      <ns0:c r="A1" s="1" t="inlineStr">
        <ns0:is>
          <ns0:t>교육 영상 시연용 가상 자료</ns0:t>
        </ns0:is>
      </ns0:c>
    </ns0:row>
    <ns0:row r="2" ht="42" customHeight="1">
      <ns0:c r="A2" s="2" t="inlineStr">
        <ns0:is>
          <ns0:t>한결물류(가명) · 사건 11월 2일 / 정산 확인 11월 4일 09:00 · 금액 단위 원</ns0:t>
        </ns0:is>
      </ns0:c>
    </ns0:row>
    <ns0:row r="3" ht="42" customHeight="1">
      <ns0:c r="A3" s="1" t="inlineStr">
        <ns0:is>
          <ns0:t>사례</ns0:t>
        </ns0:is>
      </ns0:c>
      <ns0:c r="B3" s="1" t="inlineStr">
        <ns0:is>
          <ns0:t>판정</ns0:t>
        </ns0:is>
      </ns0:c>
    </ns0:row>
    <ns0:row r="4" ht="42" customHeight="1">
      <ns0:c r="A4" s="2" t="inlineStr">
        <ns0:is>
          <ns0:t>11시간 59분</ns0:t>
        </ns0:is>
      </ns0:c>
      <ns0:c r="B4" s="2" t="inlineStr">
        <ns0:is>
          <ns0:t>12시간 미만, 지연 보상 0원</ns0:t>
        </ns0:is>
      </ns0:c>
    </ns0:row>
    <ns0:row r="5" ht="42" customHeight="1">
      <ns0:c r="A5" s="2" t="inlineStr">
        <ns0:is>
          <ns0:t>12시간 정확히</ns0:t>
        </ns0:is>
      </ns0:c>
      <ns0:c r="B5" s="2" t="inlineStr">
        <ns0:is>
          <ns0:t>배송비 50%</ns0:t>
        </ns0:is>
      </ns0:c>
    </ns0:row>
    <ns0:row r="6" ht="42" customHeight="1">
      <ns0:c r="A6" s="2" t="inlineStr">
        <ns0:is>
          <ns0:t>24시간 정확히</ns0:t>
        </ns0:is>
      </ns0:c>
      <ns0:c r="B6" s="2" t="inlineStr">
        <ns0:is>
          <ns0:t>배송비 100%</ns0:t>
        </ns0:is>
      </ns0:c>
    </ns0:row>
    <ns0:row r="7" ht="42" customHeight="1">
      <ns0:c r="A7" s="2" t="inlineStr">
        <ns0:is>
          <ns0:t>HG-021</ns0:t>
        </ns0:is>
      </ns0:c>
      <ns0:c r="B7" s="2" t="inlineStr">
        <ns0:is>
          <ns0:t>12시간 지연 보상 2,000원 + 중복 결제 반환 6,000원 = 8,000원</ns0:t>
        </ns0:is>
      </ns0:c>
    </ns0:row>
    <ns0:row r="8" ht="42" customHeight="1">
      <ns0:c r="A8" s="2" t="inlineStr">
        <ns0:is>
          <ns0:t>원인 불명·손해 주장</ns0:t>
        </ns0:is>
      </ns0:c>
      <ns0:c r="B8" s="2" t="inlineStr">
        <ns0:is>
          <ns0:t>근거 확인과 별도 승인. 이 표로 거절 확정하지 않음</ns0:t>
        </ns0:is>
      </ns0:c>
    </ns0:row>
  </ns0:sheetData>
  <ns0:autoFilter ref="A3:B8"/>
  <ns0:mergeCells count="2">
    <ns0:mergeCell ref="A2:B2"/>
    <ns0:mergeCell ref="A1:B1"/>
  </ns0:mergeCells>
  <ns0:pageMargins left="0.75" right="0.75" top="1" bottom="1" header="0.5" footer="0.5"/>
  <ns0:pageSetup orientation="landscape" paperSize="9" fitToHeight="0" fitToWidth="1"/>
</ns0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2026-11-02T16:35:57Z</dcterms:created>
  <dcterms:modified xmlns:dcterms="http://purl.org/dc/terms/" xmlns:xsi="http://www.w3.org/2001/XMLSchema-instance" xsi:type="dcterms:W3CDTF">2026-11-02T16:35:57Z</dcterms:modified>
</cp:coreProperties>
</file>