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구매원본" sheetId="2" state="visible" r:id="rId2"/>
    <sheet xmlns:r="http://schemas.openxmlformats.org/officeDocument/2006/relationships" name="제외내역" sheetId="3" state="visible" r:id="rId3"/>
    <sheet xmlns:r="http://schemas.openxmlformats.org/officeDocument/2006/relationships" name="정리구매" sheetId="4" state="visible" r:id="rId4"/>
    <sheet xmlns:r="http://schemas.openxmlformats.org/officeDocument/2006/relationships" name="필요량" sheetId="5" state="visible" r:id="rId5"/>
    <sheet xmlns:r="http://schemas.openxmlformats.org/officeDocument/2006/relationships" name="업체비교" sheetId="6" state="visible" r:id="rId6"/>
    <sheet xmlns:r="http://schemas.openxmlformats.org/officeDocument/2006/relationships" name="배송확인" sheetId="7" state="visible" r:id="rId7"/>
    <sheet xmlns:r="http://schemas.openxmlformats.org/officeDocument/2006/relationships" name="재고점검" sheetId="8" state="visible" r:id="rId8"/>
    <sheet xmlns:r="http://schemas.openxmlformats.org/officeDocument/2006/relationships" name="검산" sheetId="9" state="visible" r:id="rId9"/>
  </sheets>
  <definedNames>
    <definedName name="_xlnm._FilterDatabase" localSheetId="0" hidden="1">'안내'!$A$4:$B$9</definedName>
    <definedName name="_xlnm.Print_Titles" localSheetId="0">'안내'!$1:$4</definedName>
    <definedName name="_xlnm.Print_Area" localSheetId="0">'안내'!$A$1:$B$9</definedName>
    <definedName name="_xlnm._FilterDatabase" localSheetId="1" hidden="1">'구매원본'!$A$4:$J$149</definedName>
    <definedName name="_xlnm.Print_Titles" localSheetId="1">'구매원본'!$1:$4</definedName>
    <definedName name="_xlnm.Print_Area" localSheetId="1">'구매원본'!$A$1:$J$149</definedName>
    <definedName name="_xlnm.Print_Titles" localSheetId="2">'제외내역'!$1:$4</definedName>
    <definedName name="_xlnm.Print_Area" localSheetId="2">'제외내역'!$A$1:$D$5</definedName>
    <definedName name="_xlnm._FilterDatabase" localSheetId="3" hidden="1">'정리구매'!$A$4:$J$149</definedName>
    <definedName name="_xlnm.Print_Titles" localSheetId="3">'정리구매'!$1:$4</definedName>
    <definedName name="_xlnm.Print_Area" localSheetId="3">'정리구매'!$A$1:$J$149</definedName>
    <definedName name="_xlnm._FilterDatabase" localSheetId="4" hidden="1">'필요량'!$A$4:$M$9</definedName>
    <definedName name="_xlnm.Print_Titles" localSheetId="4">'필요량'!$1:$4</definedName>
    <definedName name="_xlnm.Print_Area" localSheetId="4">'필요량'!$A$1:$M$9</definedName>
    <definedName name="_xlnm._FilterDatabase" localSheetId="5" hidden="1">'업체비교'!$A$4:$O$7</definedName>
    <definedName name="_xlnm.Print_Titles" localSheetId="5">'업체비교'!$1:$4</definedName>
    <definedName name="_xlnm.Print_Area" localSheetId="5">'업체비교'!$A$1:$O$7</definedName>
    <definedName name="_xlnm._FilterDatabase" localSheetId="6" hidden="1">'배송확인'!$A$4:$I$16</definedName>
    <definedName name="_xlnm.Print_Titles" localSheetId="6">'배송확인'!$1:$4</definedName>
    <definedName name="_xlnm.Print_Area" localSheetId="6">'배송확인'!$A$1:$I$16</definedName>
    <definedName name="_xlnm._FilterDatabase" localSheetId="7" hidden="1">'재고점검'!$A$4:$J$16</definedName>
    <definedName name="_xlnm.Print_Titles" localSheetId="7">'재고점검'!$1:$4</definedName>
    <definedName name="_xlnm.Print_Area" localSheetId="7">'재고점검'!$A$1:$J$16</definedName>
    <definedName name="_xlnm._FilterDatabase" localSheetId="8" hidden="1">'검산'!$A$4:$C$16</definedName>
    <definedName name="_xlnm.Print_Titles" localSheetId="8">'검산'!$1:$4</definedName>
    <definedName name="_xlnm.Print_Area" localSheetId="8">'검산'!$A$1:$C$16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D6E86B"/>
      </patternFill>
    </fill>
    <fill>
      <patternFill patternType="solid">
        <fgColor rgb="00F2F5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64" fontId="1" fillId="3" borderId="0" applyAlignment="1" pivotButton="0" quotePrefix="0" xfId="0">
      <alignment vertical="center" wrapText="1"/>
    </xf>
    <xf numFmtId="3" fontId="1" fillId="3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9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43" customWidth="1" min="2" max="2"/>
  </ns0:cols>
  <ns0:sheetData>
    <ns0:row r="1" ht="32" customHeight="1">
      <ns0:c r="A1" s="1" t="inlineStr">
        <ns0:is>
          <ns0:t>안내</ns0:t>
        </ns0:is>
      </ns0:c>
      <ns0:c r="B1" s="1" t="n"/>
    </ns0:row>
    <ns0:row r="2" ht="25" customHeight="1">
      <ns0:c r="A2" s="1" t="inlineStr">
        <ns0:is>
          <ns0:t>교육 영상 시연용 가상 자료</ns0:t>
        </ns0:is>
      </ns0:c>
      <ns0:c r="B2" s="1" t="n"/>
    </ns0:row>
    <ns0:row r="3" ht="40" customHeight="1">
      <ns0:c r="A3" s="1" t="inlineStr">
        <ns0:is>
          <ns0:t>결과 예시 · 검토 중 · 실제 Claude 응답 아님</ns0:t>
        </ns0:is>
      </ns0:c>
      <ns0:c r="B3" s="1" t="n"/>
    </ns0:row>
    <ns0:row r="4" ht="38" customHeight="1">
      <ns0:c r="A4" s="2" t="inlineStr">
        <ns0:is>
          <ns0:t>구분</ns0:t>
        </ns0:is>
      </ns0:c>
      <ns0:c r="B4" s="2" t="inlineStr">
        <ns0:is>
          <ns0:t>설명</ns0:t>
        </ns0:is>
      </ns0:c>
    </ns0:row>
    <ns0:row r="5" ht="38" customHeight="1">
      <ns0:c r="A5" s="3" t="inlineStr">
        <ns0:is>
          <ns0:t>구성</ns0:t>
        </ns0:is>
      </ns0:c>
      <ns0:c r="B5" s="3" t="inlineStr">
        <ns0:is>
          <ns0:t>구매원본 145행 보존 → 제외내역 → 정리구매 144건 → 필요량 → 업체비교 → 배송확인 → 검산</ns0:t>
        </ns0:is>
      </ns0:c>
    </ns0:row>
    <ns0:row r="6" ht="38" customHeight="1">
      <ns0:c r="A6" s="1" t="inlineStr">
        <ns0:is>
          <ns0:t>단위</ns0:t>
        </ns0:is>
      </ns0:c>
      <ns0:c r="B6" s="1" t="inlineStr">
        <ns0:is>
          <ns0:t>품목별 상자·권·봉을 유지한다. 서로 다른 단위의 수량 합계를 만들지 않는다.</ns0:t>
        </ns0:is>
      </ns0:c>
    </ns0:row>
    <ns0:row r="7" ht="38" customHeight="1">
      <ns0:c r="A7" s="3" t="inlineStr">
        <ns0:is>
          <ns0:t>조건</ns0:t>
        </ns0:is>
      </ns0:c>
      <ns0:c r="B7" s="3" t="inlineStr">
        <ns0:is>
          <ns0:t>2026년 고정 예시 · 매 분기 고른 사용 · 현재 분기 배분 가정</ns0:t>
        </ns0:is>
      </ns0:c>
    </ns0:row>
    <ns0:row r="8" ht="38" customHeight="1">
      <ns0:c r="A8" s="1" t="inlineStr">
        <ns0:is>
          <ns0:t>변경할 때</ns0:t>
        </ns0:is>
      </ns0:c>
      <ns0:c r="B8" s="1" t="inlineStr">
        <ns0:is>
          <ns0:t>단가 변경은 자동 계산. 수요·재고를 바꾸면 분기 배분과 배송확인도 다시 확인한다.</ns0:t>
        </ns0:is>
      </ns0:c>
    </ns0:row>
    <ns0:row r="9" ht="38" customHeight="1">
      <ns0:c r="A9" s="3" t="inlineStr">
        <ns0:is>
          <ns0:t>승인 상태</ns0:t>
        </ns0:is>
      </ns0:c>
      <ns0:c r="B9" s="3" t="inlineStr">
        <ns0:is>
          <ns0:t>검토 중. 최 사원 정리 → 이 과장 확인 → 박 팀장 결정</ns0:t>
        </ns0:is>
      </ns0:c>
    </ns0:row>
  </ns0:sheetData>
  <ns0:autoFilter ref="A4:B9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J149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18" customWidth="1" min="2" max="2"/>
    <ns0:col width="18" customWidth="1" min="3" max="3"/>
    <ns0:col width="18" customWidth="1" min="4" max="4"/>
    <ns0:col width="18" customWidth="1" min="5" max="5"/>
    <ns0:col width="18" customWidth="1" min="6" max="6"/>
    <ns0:col width="18" customWidth="1" min="7" max="7"/>
    <ns0:col width="18" customWidth="1" min="8" max="8"/>
    <ns0:col width="18" customWidth="1" min="9" max="9"/>
    <ns0:col width="43" customWidth="1" min="10" max="10"/>
  </ns0:cols>
  <ns0:sheetData>
    <ns0:row r="1" ht="32" customHeight="1">
      <ns0:c r="A1" s="1" t="inlineStr">
        <ns0:is>
          <ns0:t>구매원본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</ns0:row>
    <ns0:row r="2" ht="25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  <ns0:c r="I2" s="1" t="n"/>
      <ns0:c r="J2" s="1" t="n"/>
    </ns0:row>
    <ns0:row r="3" ht="40" customHeight="1">
      <ns0:c r="A3" s="1" t="inlineStr">
        <ns0:is>
          <ns0:t>입력 엑셀의 145행을 그대로 보존, 수량·금액 검산용</ns0:t>
        </ns0:is>
      </ns0:c>
      <ns0:c r="B3" s="1" t="n"/>
      <ns0:c r="C3" s="1" t="n"/>
      <ns0:c r="D3" s="1" t="n"/>
      <ns0:c r="E3" s="1" t="n"/>
      <ns0:c r="F3" s="1" t="n"/>
      <ns0:c r="G3" s="1" t="n"/>
      <ns0:c r="H3" s="1" t="n"/>
      <ns0:c r="I3" s="1" t="n"/>
      <ns0:c r="J3" s="1" t="n"/>
    </ns0:row>
    <ns0:row r="4" ht="38" customHeight="1">
      <ns0:c r="A4" s="2" t="inlineStr">
        <ns0:is>
          <ns0:t>전표번호</ns0:t>
        </ns0:is>
      </ns0:c>
      <ns0:c r="B4" s="2" t="inlineStr">
        <ns0:is>
          <ns0:t>구매일</ns0:t>
        </ns0:is>
      </ns0:c>
      <ns0:c r="C4" s="2" t="inlineStr">
        <ns0:is>
          <ns0:t>부서</ns0:t>
        </ns0:is>
      </ns0:c>
      <ns0:c r="D4" s="2" t="inlineStr">
        <ns0:is>
          <ns0:t>품목</ns0:t>
        </ns0:is>
      </ns0:c>
      <ns0:c r="E4" s="2" t="inlineStr">
        <ns0:is>
          <ns0:t>규격</ns0:t>
        </ns0:is>
      </ns0:c>
      <ns0:c r="F4" s="2" t="inlineStr">
        <ns0:is>
          <ns0:t>단위</ns0:t>
        </ns0:is>
      </ns0:c>
      <ns0:c r="G4" s="2" t="inlineStr">
        <ns0:is>
          <ns0:t>수량</ns0:t>
        </ns0:is>
      </ns0:c>
      <ns0:c r="H4" s="2" t="inlineStr">
        <ns0:is>
          <ns0:t>단가(부가세 포함)</ns0:t>
        </ns0:is>
      </ns0:c>
      <ns0:c r="I4" s="2" t="inlineStr">
        <ns0:is>
          <ns0:t>금액(원)</ns0:t>
        </ns0:is>
      </ns0:c>
      <ns0:c r="J4" s="2" t="inlineStr">
        <ns0:is>
          <ns0:t>비고</ns0:t>
        </ns0:is>
      </ns0:c>
    </ns0:row>
    <ns0:row r="5" ht="38" customHeight="1">
      <ns0:c r="A5" s="3" t="inlineStr">
        <ns0:is>
          <ns0:t>PO-2025-001</ns0:t>
        </ns0:is>
      </ns0:c>
      <ns0:c r="B5" s="4" t="n">
        <ns0:v>45662</ns0:v>
      </ns0:c>
      <ns0:c r="C5" s="3" t="inlineStr">
        <ns0:is>
          <ns0:t>본사</ns0:t>
        </ns0:is>
      </ns0:c>
      <ns0:c r="D5" s="3" t="inlineStr">
        <ns0:is>
          <ns0:t>복사용지 A4</ns0:t>
        </ns0:is>
      </ns0:c>
      <ns0:c r="E5" s="3" t="inlineStr">
        <ns0:is>
          <ns0:t>A4 80g · 5권</ns0:t>
        </ns0:is>
      </ns0:c>
      <ns0:c r="F5" s="3" t="inlineStr">
        <ns0:is>
          <ns0:t>상자</ns0:t>
        </ns0:is>
      </ns0:c>
      <ns0:c r="G5" s="5" t="n">
        <ns0:v>8</ns0:v>
      </ns0:c>
      <ns0:c r="H5" s="5" t="n">
        <ns0:v>25000</ns0:v>
      </ns0:c>
      <ns0:c r="I5" s="5">
        <ns0:f>G5*H5</ns0:f>
        <ns0:v>200000</ns0:v>
      </ns0:c>
      <ns0:c r="J5" s="3" t="inlineStr">
        <ns0:is>
          <ns0:t>납품 완료</ns0:t>
        </ns0:is>
      </ns0:c>
    </ns0:row>
    <ns0:row r="6" ht="38" customHeight="1">
      <ns0:c r="A6" s="1" t="inlineStr">
        <ns0:is>
          <ns0:t>PO-2025-002</ns0:t>
        </ns0:is>
      </ns0:c>
      <ns0:c r="B6" s="6" t="n">
        <ns0:v>45663</ns0:v>
      </ns0:c>
      <ns0:c r="C6" s="1" t="inlineStr">
        <ns0:is>
          <ns0:t>이천센터</ns0:t>
        </ns0:is>
      </ns0:c>
      <ns0:c r="D6" s="1" t="inlineStr">
        <ns0:is>
          <ns0:t>A4 복사용지</ns0:t>
        </ns0:is>
      </ns0:c>
      <ns0:c r="E6" s="1" t="inlineStr">
        <ns0:is>
          <ns0:t>A4 80g · 5권</ns0:t>
        </ns0:is>
      </ns0:c>
      <ns0:c r="F6" s="1" t="inlineStr">
        <ns0:is>
          <ns0:t>상자</ns0:t>
        </ns0:is>
      </ns0:c>
      <ns0:c r="G6" s="7" t="n">
        <ns0:v>7</ns0:v>
      </ns0:c>
      <ns0:c r="H6" s="7" t="n">
        <ns0:v>25000</ns0:v>
      </ns0:c>
      <ns0:c r="I6" s="7">
        <ns0:f>G6*H6</ns0:f>
        <ns0:v>175000</ns0:v>
      </ns0:c>
      <ns0:c r="J6" s="1" t="inlineStr">
        <ns0:is>
          <ns0:t>납품 완료</ns0:t>
        </ns0:is>
      </ns0:c>
    </ns0:row>
    <ns0:row r="7" ht="38" customHeight="1">
      <ns0:c r="A7" s="3" t="inlineStr">
        <ns0:is>
          <ns0:t>PO-2025-003</ns0:t>
        </ns0:is>
      </ns0:c>
      <ns0:c r="B7" s="4" t="n">
        <ns0:v>45664</ns0:v>
      </ns0:c>
      <ns0:c r="C7" s="3" t="inlineStr">
        <ns0:is>
          <ns0:t>배송지원</ns0:t>
        </ns0:is>
      </ns0:c>
      <ns0:c r="D7" s="3" t="inlineStr">
        <ns0:is>
          <ns0:t>A4용지</ns0:t>
        </ns0:is>
      </ns0:c>
      <ns0:c r="E7" s="3" t="inlineStr">
        <ns0:is>
          <ns0:t>A4 80g · 5권</ns0:t>
        </ns0:is>
      </ns0:c>
      <ns0:c r="F7" s="3" t="inlineStr">
        <ns0:is>
          <ns0:t>상자</ns0:t>
        </ns0:is>
      </ns0:c>
      <ns0:c r="G7" s="5" t="n">
        <ns0:v>5</ns0:v>
      </ns0:c>
      <ns0:c r="H7" s="5" t="n">
        <ns0:v>25000</ns0:v>
      </ns0:c>
      <ns0:c r="I7" s="5">
        <ns0:f>G7*H7</ns0:f>
        <ns0:v>125000</ns0:v>
      </ns0:c>
      <ns0:c r="J7" s="3" t="inlineStr">
        <ns0:is>
          <ns0:t>납품 완료</ns0:t>
        </ns0:is>
      </ns0:c>
    </ns0:row>
    <ns0:row r="8" ht="38" customHeight="1">
      <ns0:c r="A8" s="1" t="inlineStr">
        <ns0:is>
          <ns0:t>PO-2025-004</ns0:t>
        </ns0:is>
      </ns0:c>
      <ns0:c r="B8" s="6" t="n">
        <ns0:v>45662</ns0:v>
      </ns0:c>
      <ns0:c r="C8" s="1" t="inlineStr">
        <ns0:is>
          <ns0:t>본사</ns0:t>
        </ns0:is>
      </ns0:c>
      <ns0:c r="D8" s="1" t="inlineStr">
        <ns0:is>
          <ns0:t>라벨지</ns0:t>
        </ns0:is>
      </ns0:c>
      <ns0:c r="E8" s="1" t="inlineStr">
        <ns0:is>
          <ns0:t>A4 100매</ns0:t>
        </ns0:is>
      </ns0:c>
      <ns0:c r="F8" s="1" t="inlineStr">
        <ns0:is>
          <ns0:t>권</ns0:t>
        </ns0:is>
      </ns0:c>
      <ns0:c r="G8" s="7" t="n">
        <ns0:v>4</ns0:v>
      </ns0:c>
      <ns0:c r="H8" s="7" t="n">
        <ns0:v>12000</ns0:v>
      </ns0:c>
      <ns0:c r="I8" s="7">
        <ns0:f>G8*H8</ns0:f>
        <ns0:v>48000</ns0:v>
      </ns0:c>
      <ns0:c r="J8" s="1" t="inlineStr">
        <ns0:is>
          <ns0:t>납품 완료</ns0:t>
        </ns0:is>
      </ns0:c>
    </ns0:row>
    <ns0:row r="9" ht="38" customHeight="1">
      <ns0:c r="A9" s="3" t="inlineStr">
        <ns0:is>
          <ns0:t>PO-2025-005</ns0:t>
        </ns0:is>
      </ns0:c>
      <ns0:c r="B9" s="4" t="n">
        <ns0:v>45663</ns0:v>
      </ns0:c>
      <ns0:c r="C9" s="3" t="inlineStr">
        <ns0:is>
          <ns0:t>이천센터</ns0:t>
        </ns0:is>
      </ns0:c>
      <ns0:c r="D9" s="3" t="inlineStr">
        <ns0:is>
          <ns0:t>라벨지</ns0:t>
        </ns0:is>
      </ns0:c>
      <ns0:c r="E9" s="3" t="inlineStr">
        <ns0:is>
          <ns0:t>A4 100매</ns0:t>
        </ns0:is>
      </ns0:c>
      <ns0:c r="F9" s="3" t="inlineStr">
        <ns0:is>
          <ns0:t>권</ns0:t>
        </ns0:is>
      </ns0:c>
      <ns0:c r="G9" s="5" t="n">
        <ns0:v>3</ns0:v>
      </ns0:c>
      <ns0:c r="H9" s="5" t="n">
        <ns0:v>12000</ns0:v>
      </ns0:c>
      <ns0:c r="I9" s="5">
        <ns0:f>G9*H9</ns0:f>
        <ns0:v>36000</ns0:v>
      </ns0:c>
      <ns0:c r="J9" s="3" t="inlineStr">
        <ns0:is>
          <ns0:t>납품 완료</ns0:t>
        </ns0:is>
      </ns0:c>
    </ns0:row>
    <ns0:row r="10" ht="38" customHeight="1">
      <ns0:c r="A10" s="1" t="inlineStr">
        <ns0:is>
          <ns0:t>PO-2025-006</ns0:t>
        </ns0:is>
      </ns0:c>
      <ns0:c r="B10" s="6" t="n">
        <ns0:v>45664</ns0:v>
      </ns0:c>
      <ns0:c r="C10" s="1" t="inlineStr">
        <ns0:is>
          <ns0:t>배송지원</ns0:t>
        </ns0:is>
      </ns0:c>
      <ns0:c r="D10" s="1" t="inlineStr">
        <ns0:is>
          <ns0:t>라벨지</ns0:t>
        </ns0:is>
      </ns0:c>
      <ns0:c r="E10" s="1" t="inlineStr">
        <ns0:is>
          <ns0:t>A4 100매</ns0:t>
        </ns0:is>
      </ns0:c>
      <ns0:c r="F10" s="1" t="inlineStr">
        <ns0:is>
          <ns0:t>권</ns0:t>
        </ns0:is>
      </ns0:c>
      <ns0:c r="G10" s="7" t="n">
        <ns0:v>3</ns0:v>
      </ns0:c>
      <ns0:c r="H10" s="7" t="n">
        <ns0:v>12000</ns0:v>
      </ns0:c>
      <ns0:c r="I10" s="7">
        <ns0:f>G10*H10</ns0:f>
        <ns0:v>36000</ns0:v>
      </ns0:c>
      <ns0:c r="J10" s="1" t="inlineStr">
        <ns0:is>
          <ns0:t>납품 완료</ns0:t>
        </ns0:is>
      </ns0:c>
    </ns0:row>
    <ns0:row r="11" ht="38" customHeight="1">
      <ns0:c r="A11" s="3" t="inlineStr">
        <ns0:is>
          <ns0:t>PO-2025-007</ns0:t>
        </ns0:is>
      </ns0:c>
      <ns0:c r="B11" s="4" t="n">
        <ns0:v>45662</ns0:v>
      </ns0:c>
      <ns0:c r="C11" s="3" t="inlineStr">
        <ns0:is>
          <ns0:t>본사</ns0:t>
        </ns0:is>
      </ns0:c>
      <ns0:c r="D11" s="3" t="inlineStr">
        <ns0:is>
          <ns0:t>AA 건전지</ns0:t>
        </ns0:is>
      </ns0:c>
      <ns0:c r="E11" s="3" t="inlineStr">
        <ns0:is>
          <ns0:t>AA 20개</ns0:t>
        </ns0:is>
      </ns0:c>
      <ns0:c r="F11" s="3" t="inlineStr">
        <ns0:is>
          <ns0:t>상자</ns0:t>
        </ns0:is>
      </ns0:c>
      <ns0:c r="G11" s="5" t="n">
        <ns0:v>2</ns0:v>
      </ns0:c>
      <ns0:c r="H11" s="5" t="n">
        <ns0:v>10000</ns0:v>
      </ns0:c>
      <ns0:c r="I11" s="5">
        <ns0:f>G11*H11</ns0:f>
        <ns0:v>20000</ns0:v>
      </ns0:c>
      <ns0:c r="J11" s="3" t="inlineStr">
        <ns0:is>
          <ns0:t>납품 완료</ns0:t>
        </ns0:is>
      </ns0:c>
    </ns0:row>
    <ns0:row r="12" ht="38" customHeight="1">
      <ns0:c r="A12" s="1" t="inlineStr">
        <ns0:is>
          <ns0:t>PO-2025-008</ns0:t>
        </ns0:is>
      </ns0:c>
      <ns0:c r="B12" s="6" t="n">
        <ns0:v>45663</ns0:v>
      </ns0:c>
      <ns0:c r="C12" s="1" t="inlineStr">
        <ns0:is>
          <ns0:t>이천센터</ns0:t>
        </ns0:is>
      </ns0:c>
      <ns0:c r="D12" s="1" t="inlineStr">
        <ns0:is>
          <ns0:t>AA 건전지</ns0:t>
        </ns0:is>
      </ns0:c>
      <ns0:c r="E12" s="1" t="inlineStr">
        <ns0:is>
          <ns0:t>AA 20개</ns0:t>
        </ns0:is>
      </ns0:c>
      <ns0:c r="F12" s="1" t="inlineStr">
        <ns0:is>
          <ns0:t>상자</ns0:t>
        </ns0:is>
      </ns0:c>
      <ns0:c r="G12" s="7" t="n">
        <ns0:v>2</ns0:v>
      </ns0:c>
      <ns0:c r="H12" s="7" t="n">
        <ns0:v>10000</ns0:v>
      </ns0:c>
      <ns0:c r="I12" s="7">
        <ns0:f>G12*H12</ns0:f>
        <ns0:v>20000</ns0:v>
      </ns0:c>
      <ns0:c r="J12" s="1" t="inlineStr">
        <ns0:is>
          <ns0:t>납품 완료</ns0:t>
        </ns0:is>
      </ns0:c>
    </ns0:row>
    <ns0:row r="13" ht="38" customHeight="1">
      <ns0:c r="A13" s="3" t="inlineStr">
        <ns0:is>
          <ns0:t>PO-2025-009</ns0:t>
        </ns0:is>
      </ns0:c>
      <ns0:c r="B13" s="4" t="n">
        <ns0:v>45664</ns0:v>
      </ns0:c>
      <ns0:c r="C13" s="3" t="inlineStr">
        <ns0:is>
          <ns0:t>배송지원</ns0:t>
        </ns0:is>
      </ns0:c>
      <ns0:c r="D13" s="3" t="inlineStr">
        <ns0:is>
          <ns0:t>AA 건전지</ns0:t>
        </ns0:is>
      </ns0:c>
      <ns0:c r="E13" s="3" t="inlineStr">
        <ns0:is>
          <ns0:t>AA 20개</ns0:t>
        </ns0:is>
      </ns0:c>
      <ns0:c r="F13" s="3" t="inlineStr">
        <ns0:is>
          <ns0:t>상자</ns0:t>
        </ns0:is>
      </ns0:c>
      <ns0:c r="G13" s="5" t="n">
        <ns0:v>1</ns0:v>
      </ns0:c>
      <ns0:c r="H13" s="5" t="n">
        <ns0:v>10000</ns0:v>
      </ns0:c>
      <ns0:c r="I13" s="5">
        <ns0:f>G13*H13</ns0:f>
        <ns0:v>10000</ns0:v>
      </ns0:c>
      <ns0:c r="J13" s="3" t="inlineStr">
        <ns0:is>
          <ns0:t>납품 완료</ns0:t>
        </ns0:is>
      </ns0:c>
    </ns0:row>
    <ns0:row r="14" ht="38" customHeight="1">
      <ns0:c r="A14" s="1" t="inlineStr">
        <ns0:is>
          <ns0:t>PO-2025-010</ns0:t>
        </ns0:is>
      </ns0:c>
      <ns0:c r="B14" s="6" t="n">
        <ns0:v>45662</ns0:v>
      </ns0:c>
      <ns0:c r="C14" s="1" t="inlineStr">
        <ns0:is>
          <ns0:t>본사</ns0:t>
        </ns0:is>
      </ns0:c>
      <ns0:c r="D14" s="1" t="inlineStr">
        <ns0:is>
          <ns0:t>물티슈</ns0:t>
        </ns0:is>
      </ns0:c>
      <ns0:c r="E14" s="1" t="inlineStr">
        <ns0:is>
          <ns0:t>100매</ns0:t>
        </ns0:is>
      </ns0:c>
      <ns0:c r="F14" s="1" t="inlineStr">
        <ns0:is>
          <ns0:t>봉</ns0:t>
        </ns0:is>
      </ns0:c>
      <ns0:c r="G14" s="7" t="n">
        <ns0:v>12</ns0:v>
      </ns0:c>
      <ns0:c r="H14" s="7" t="n">
        <ns0:v>3000</ns0:v>
      </ns0:c>
      <ns0:c r="I14" s="7">
        <ns0:f>G14*H14</ns0:f>
        <ns0:v>36000</ns0:v>
      </ns0:c>
      <ns0:c r="J14" s="1" t="inlineStr">
        <ns0:is>
          <ns0:t>납품 완료</ns0:t>
        </ns0:is>
      </ns0:c>
    </ns0:row>
    <ns0:row r="15" ht="38" customHeight="1">
      <ns0:c r="A15" s="3" t="inlineStr">
        <ns0:is>
          <ns0:t>PO-2025-011</ns0:t>
        </ns0:is>
      </ns0:c>
      <ns0:c r="B15" s="4" t="n">
        <ns0:v>45663</ns0:v>
      </ns0:c>
      <ns0:c r="C15" s="3" t="inlineStr">
        <ns0:is>
          <ns0:t>이천센터</ns0:t>
        </ns0:is>
      </ns0:c>
      <ns0:c r="D15" s="3" t="inlineStr">
        <ns0:is>
          <ns0:t>물티슈</ns0:t>
        </ns0:is>
      </ns0:c>
      <ns0:c r="E15" s="3" t="inlineStr">
        <ns0:is>
          <ns0:t>100매</ns0:t>
        </ns0:is>
      </ns0:c>
      <ns0:c r="F15" s="3" t="inlineStr">
        <ns0:is>
          <ns0:t>봉</ns0:t>
        </ns0:is>
      </ns0:c>
      <ns0:c r="G15" s="5" t="n">
        <ns0:v>10</ns0:v>
      </ns0:c>
      <ns0:c r="H15" s="5" t="n">
        <ns0:v>3000</ns0:v>
      </ns0:c>
      <ns0:c r="I15" s="5">
        <ns0:f>G15*H15</ns0:f>
        <ns0:v>30000</ns0:v>
      </ns0:c>
      <ns0:c r="J15" s="3" t="inlineStr">
        <ns0:is>
          <ns0:t>납품 완료</ns0:t>
        </ns0:is>
      </ns0:c>
    </ns0:row>
    <ns0:row r="16" ht="38" customHeight="1">
      <ns0:c r="A16" s="1" t="inlineStr">
        <ns0:is>
          <ns0:t>PO-2025-012</ns0:t>
        </ns0:is>
      </ns0:c>
      <ns0:c r="B16" s="6" t="n">
        <ns0:v>45664</ns0:v>
      </ns0:c>
      <ns0:c r="C16" s="1" t="inlineStr">
        <ns0:is>
          <ns0:t>배송지원</ns0:t>
        </ns0:is>
      </ns0:c>
      <ns0:c r="D16" s="1" t="inlineStr">
        <ns0:is>
          <ns0:t>물티슈</ns0:t>
        </ns0:is>
      </ns0:c>
      <ns0:c r="E16" s="1" t="inlineStr">
        <ns0:is>
          <ns0:t>100매</ns0:t>
        </ns0:is>
      </ns0:c>
      <ns0:c r="F16" s="1" t="inlineStr">
        <ns0:is>
          <ns0:t>봉</ns0:t>
        </ns0:is>
      </ns0:c>
      <ns0:c r="G16" s="7" t="n">
        <ns0:v>8</ns0:v>
      </ns0:c>
      <ns0:c r="H16" s="7" t="n">
        <ns0:v>3000</ns0:v>
      </ns0:c>
      <ns0:c r="I16" s="7">
        <ns0:f>G16*H16</ns0:f>
        <ns0:v>24000</ns0:v>
      </ns0:c>
      <ns0:c r="J16" s="1" t="inlineStr">
        <ns0:is>
          <ns0:t>납품 완료</ns0:t>
        </ns0:is>
      </ns0:c>
    </ns0:row>
    <ns0:row r="17" ht="38" customHeight="1">
      <ns0:c r="A17" s="3" t="inlineStr">
        <ns0:is>
          <ns0:t>PO-2025-013</ns0:t>
        </ns0:is>
      </ns0:c>
      <ns0:c r="B17" s="4" t="n">
        <ns0:v>45693</ns0:v>
      </ns0:c>
      <ns0:c r="C17" s="3" t="inlineStr">
        <ns0:is>
          <ns0:t>본사</ns0:t>
        </ns0:is>
      </ns0:c>
      <ns0:c r="D17" s="3" t="inlineStr">
        <ns0:is>
          <ns0:t>A4 복사용지</ns0:t>
        </ns0:is>
      </ns0:c>
      <ns0:c r="E17" s="3" t="inlineStr">
        <ns0:is>
          <ns0:t>A4 80g · 5권</ns0:t>
        </ns0:is>
      </ns0:c>
      <ns0:c r="F17" s="3" t="inlineStr">
        <ns0:is>
          <ns0:t>상자</ns0:t>
        </ns0:is>
      </ns0:c>
      <ns0:c r="G17" s="5" t="n">
        <ns0:v>8</ns0:v>
      </ns0:c>
      <ns0:c r="H17" s="5" t="n">
        <ns0:v>25000</ns0:v>
      </ns0:c>
      <ns0:c r="I17" s="5">
        <ns0:f>G17*H17</ns0:f>
        <ns0:v>200000</ns0:v>
      </ns0:c>
      <ns0:c r="J17" s="3" t="inlineStr">
        <ns0:is>
          <ns0:t>납품 완료</ns0:t>
        </ns0:is>
      </ns0:c>
    </ns0:row>
    <ns0:row r="18" ht="38" customHeight="1">
      <ns0:c r="A18" s="1" t="inlineStr">
        <ns0:is>
          <ns0:t>PO-2025-014</ns0:t>
        </ns0:is>
      </ns0:c>
      <ns0:c r="B18" s="6" t="n">
        <ns0:v>45694</ns0:v>
      </ns0:c>
      <ns0:c r="C18" s="1" t="inlineStr">
        <ns0:is>
          <ns0:t>이천센터</ns0:t>
        </ns0:is>
      </ns0:c>
      <ns0:c r="D18" s="1" t="inlineStr">
        <ns0:is>
          <ns0:t>A4용지</ns0:t>
        </ns0:is>
      </ns0:c>
      <ns0:c r="E18" s="1" t="inlineStr">
        <ns0:is>
          <ns0:t>A4 80g · 5권</ns0:t>
        </ns0:is>
      </ns0:c>
      <ns0:c r="F18" s="1" t="inlineStr">
        <ns0:is>
          <ns0:t>상자</ns0:t>
        </ns0:is>
      </ns0:c>
      <ns0:c r="G18" s="7" t="n">
        <ns0:v>7</ns0:v>
      </ns0:c>
      <ns0:c r="H18" s="7" t="n">
        <ns0:v>25000</ns0:v>
      </ns0:c>
      <ns0:c r="I18" s="7">
        <ns0:f>G18*H18</ns0:f>
        <ns0:v>175000</ns0:v>
      </ns0:c>
      <ns0:c r="J18" s="1" t="inlineStr">
        <ns0:is>
          <ns0:t>납품 완료</ns0:t>
        </ns0:is>
      </ns0:c>
    </ns0:row>
    <ns0:row r="19" ht="38" customHeight="1">
      <ns0:c r="A19" s="3" t="inlineStr">
        <ns0:is>
          <ns0:t>PO-2025-015</ns0:t>
        </ns0:is>
      </ns0:c>
      <ns0:c r="B19" s="4" t="n">
        <ns0:v>45695</ns0:v>
      </ns0:c>
      <ns0:c r="C19" s="3" t="inlineStr">
        <ns0:is>
          <ns0:t>배송지원</ns0:t>
        </ns0:is>
      </ns0:c>
      <ns0:c r="D19" s="3" t="inlineStr">
        <ns0:is>
          <ns0:t>복사용지 A4</ns0:t>
        </ns0:is>
      </ns0:c>
      <ns0:c r="E19" s="3" t="inlineStr">
        <ns0:is>
          <ns0:t>A4 80g · 5권</ns0:t>
        </ns0:is>
      </ns0:c>
      <ns0:c r="F19" s="3" t="inlineStr">
        <ns0:is>
          <ns0:t>상자</ns0:t>
        </ns0:is>
      </ns0:c>
      <ns0:c r="G19" s="5" t="n">
        <ns0:v>5</ns0:v>
      </ns0:c>
      <ns0:c r="H19" s="5" t="n">
        <ns0:v>25000</ns0:v>
      </ns0:c>
      <ns0:c r="I19" s="5">
        <ns0:f>G19*H19</ns0:f>
        <ns0:v>125000</ns0:v>
      </ns0:c>
      <ns0:c r="J19" s="3" t="inlineStr">
        <ns0:is>
          <ns0:t>납품 완료</ns0:t>
        </ns0:is>
      </ns0:c>
    </ns0:row>
    <ns0:row r="20" ht="38" customHeight="1">
      <ns0:c r="A20" s="1" t="inlineStr">
        <ns0:is>
          <ns0:t>PO-2025-016</ns0:t>
        </ns0:is>
      </ns0:c>
      <ns0:c r="B20" s="6" t="n">
        <ns0:v>45693</ns0:v>
      </ns0:c>
      <ns0:c r="C20" s="1" t="inlineStr">
        <ns0:is>
          <ns0:t>본사</ns0:t>
        </ns0:is>
      </ns0:c>
      <ns0:c r="D20" s="1" t="inlineStr">
        <ns0:is>
          <ns0:t>라벨지</ns0:t>
        </ns0:is>
      </ns0:c>
      <ns0:c r="E20" s="1" t="inlineStr">
        <ns0:is>
          <ns0:t>A4 100매</ns0:t>
        </ns0:is>
      </ns0:c>
      <ns0:c r="F20" s="1" t="inlineStr">
        <ns0:is>
          <ns0:t>권</ns0:t>
        </ns0:is>
      </ns0:c>
      <ns0:c r="G20" s="7" t="n">
        <ns0:v>4</ns0:v>
      </ns0:c>
      <ns0:c r="H20" s="7" t="n">
        <ns0:v>12000</ns0:v>
      </ns0:c>
      <ns0:c r="I20" s="7">
        <ns0:f>G20*H20</ns0:f>
        <ns0:v>48000</ns0:v>
      </ns0:c>
      <ns0:c r="J20" s="1" t="inlineStr">
        <ns0:is>
          <ns0:t>납품 완료</ns0:t>
        </ns0:is>
      </ns0:c>
    </ns0:row>
    <ns0:row r="21" ht="38" customHeight="1">
      <ns0:c r="A21" s="3" t="inlineStr">
        <ns0:is>
          <ns0:t>PO-2025-017</ns0:t>
        </ns0:is>
      </ns0:c>
      <ns0:c r="B21" s="4" t="n">
        <ns0:v>45694</ns0:v>
      </ns0:c>
      <ns0:c r="C21" s="3" t="inlineStr">
        <ns0:is>
          <ns0:t>이천센터</ns0:t>
        </ns0:is>
      </ns0:c>
      <ns0:c r="D21" s="3" t="inlineStr">
        <ns0:is>
          <ns0:t>라벨지</ns0:t>
        </ns0:is>
      </ns0:c>
      <ns0:c r="E21" s="3" t="inlineStr">
        <ns0:is>
          <ns0:t>A4 100매</ns0:t>
        </ns0:is>
      </ns0:c>
      <ns0:c r="F21" s="3" t="inlineStr">
        <ns0:is>
          <ns0:t>권</ns0:t>
        </ns0:is>
      </ns0:c>
      <ns0:c r="G21" s="5" t="n">
        <ns0:v>3</ns0:v>
      </ns0:c>
      <ns0:c r="H21" s="5" t="n">
        <ns0:v>12000</ns0:v>
      </ns0:c>
      <ns0:c r="I21" s="5">
        <ns0:f>G21*H21</ns0:f>
        <ns0:v>36000</ns0:v>
      </ns0:c>
      <ns0:c r="J21" s="3" t="inlineStr">
        <ns0:is>
          <ns0:t>납품 완료</ns0:t>
        </ns0:is>
      </ns0:c>
    </ns0:row>
    <ns0:row r="22" ht="38" customHeight="1">
      <ns0:c r="A22" s="1" t="inlineStr">
        <ns0:is>
          <ns0:t>PO-2025-018</ns0:t>
        </ns0:is>
      </ns0:c>
      <ns0:c r="B22" s="6" t="n">
        <ns0:v>45695</ns0:v>
      </ns0:c>
      <ns0:c r="C22" s="1" t="inlineStr">
        <ns0:is>
          <ns0:t>배송지원</ns0:t>
        </ns0:is>
      </ns0:c>
      <ns0:c r="D22" s="1" t="inlineStr">
        <ns0:is>
          <ns0:t>라벨지</ns0:t>
        </ns0:is>
      </ns0:c>
      <ns0:c r="E22" s="1" t="inlineStr">
        <ns0:is>
          <ns0:t>A4 100매</ns0:t>
        </ns0:is>
      </ns0:c>
      <ns0:c r="F22" s="1" t="inlineStr">
        <ns0:is>
          <ns0:t>권</ns0:t>
        </ns0:is>
      </ns0:c>
      <ns0:c r="G22" s="7" t="n">
        <ns0:v>3</ns0:v>
      </ns0:c>
      <ns0:c r="H22" s="7" t="n">
        <ns0:v>12000</ns0:v>
      </ns0:c>
      <ns0:c r="I22" s="7">
        <ns0:f>G22*H22</ns0:f>
        <ns0:v>36000</ns0:v>
      </ns0:c>
      <ns0:c r="J22" s="1" t="inlineStr">
        <ns0:is>
          <ns0:t>납품 완료</ns0:t>
        </ns0:is>
      </ns0:c>
    </ns0:row>
    <ns0:row r="23" ht="38" customHeight="1">
      <ns0:c r="A23" s="3" t="inlineStr">
        <ns0:is>
          <ns0:t>PO-2025-019</ns0:t>
        </ns0:is>
      </ns0:c>
      <ns0:c r="B23" s="4" t="n">
        <ns0:v>45693</ns0:v>
      </ns0:c>
      <ns0:c r="C23" s="3" t="inlineStr">
        <ns0:is>
          <ns0:t>본사</ns0:t>
        </ns0:is>
      </ns0:c>
      <ns0:c r="D23" s="3" t="inlineStr">
        <ns0:is>
          <ns0:t>AA 건전지</ns0:t>
        </ns0:is>
      </ns0:c>
      <ns0:c r="E23" s="3" t="inlineStr">
        <ns0:is>
          <ns0:t>AA 20개</ns0:t>
        </ns0:is>
      </ns0:c>
      <ns0:c r="F23" s="3" t="inlineStr">
        <ns0:is>
          <ns0:t>상자</ns0:t>
        </ns0:is>
      </ns0:c>
      <ns0:c r="G23" s="5" t="n">
        <ns0:v>2</ns0:v>
      </ns0:c>
      <ns0:c r="H23" s="5" t="n">
        <ns0:v>10000</ns0:v>
      </ns0:c>
      <ns0:c r="I23" s="5">
        <ns0:f>G23*H23</ns0:f>
        <ns0:v>20000</ns0:v>
      </ns0:c>
      <ns0:c r="J23" s="3" t="inlineStr">
        <ns0:is>
          <ns0:t>납품 완료</ns0:t>
        </ns0:is>
      </ns0:c>
    </ns0:row>
    <ns0:row r="24" ht="38" customHeight="1">
      <ns0:c r="A24" s="1" t="inlineStr">
        <ns0:is>
          <ns0:t>PO-2025-020</ns0:t>
        </ns0:is>
      </ns0:c>
      <ns0:c r="B24" s="6" t="n">
        <ns0:v>45694</ns0:v>
      </ns0:c>
      <ns0:c r="C24" s="1" t="inlineStr">
        <ns0:is>
          <ns0:t>이천센터</ns0:t>
        </ns0:is>
      </ns0:c>
      <ns0:c r="D24" s="1" t="inlineStr">
        <ns0:is>
          <ns0:t>AA 건전지</ns0:t>
        </ns0:is>
      </ns0:c>
      <ns0:c r="E24" s="1" t="inlineStr">
        <ns0:is>
          <ns0:t>AA 20개</ns0:t>
        </ns0:is>
      </ns0:c>
      <ns0:c r="F24" s="1" t="inlineStr">
        <ns0:is>
          <ns0:t>상자</ns0:t>
        </ns0:is>
      </ns0:c>
      <ns0:c r="G24" s="7" t="n">
        <ns0:v>2</ns0:v>
      </ns0:c>
      <ns0:c r="H24" s="7" t="n">
        <ns0:v>10000</ns0:v>
      </ns0:c>
      <ns0:c r="I24" s="7">
        <ns0:f>G24*H24</ns0:f>
        <ns0:v>20000</ns0:v>
      </ns0:c>
      <ns0:c r="J24" s="1" t="inlineStr">
        <ns0:is>
          <ns0:t>납품 완료</ns0:t>
        </ns0:is>
      </ns0:c>
    </ns0:row>
    <ns0:row r="25" ht="38" customHeight="1">
      <ns0:c r="A25" s="3" t="inlineStr">
        <ns0:is>
          <ns0:t>PO-2025-021</ns0:t>
        </ns0:is>
      </ns0:c>
      <ns0:c r="B25" s="4" t="n">
        <ns0:v>45695</ns0:v>
      </ns0:c>
      <ns0:c r="C25" s="3" t="inlineStr">
        <ns0:is>
          <ns0:t>배송지원</ns0:t>
        </ns0:is>
      </ns0:c>
      <ns0:c r="D25" s="3" t="inlineStr">
        <ns0:is>
          <ns0:t>AA 건전지</ns0:t>
        </ns0:is>
      </ns0:c>
      <ns0:c r="E25" s="3" t="inlineStr">
        <ns0:is>
          <ns0:t>AA 20개</ns0:t>
        </ns0:is>
      </ns0:c>
      <ns0:c r="F25" s="3" t="inlineStr">
        <ns0:is>
          <ns0:t>상자</ns0:t>
        </ns0:is>
      </ns0:c>
      <ns0:c r="G25" s="5" t="n">
        <ns0:v>1</ns0:v>
      </ns0:c>
      <ns0:c r="H25" s="5" t="n">
        <ns0:v>10000</ns0:v>
      </ns0:c>
      <ns0:c r="I25" s="5">
        <ns0:f>G25*H25</ns0:f>
        <ns0:v>10000</ns0:v>
      </ns0:c>
      <ns0:c r="J25" s="3" t="inlineStr">
        <ns0:is>
          <ns0:t>납품 완료</ns0:t>
        </ns0:is>
      </ns0:c>
    </ns0:row>
    <ns0:row r="26" ht="38" customHeight="1">
      <ns0:c r="A26" s="1" t="inlineStr">
        <ns0:is>
          <ns0:t>PO-2025-022</ns0:t>
        </ns0:is>
      </ns0:c>
      <ns0:c r="B26" s="6" t="n">
        <ns0:v>45693</ns0:v>
      </ns0:c>
      <ns0:c r="C26" s="1" t="inlineStr">
        <ns0:is>
          <ns0:t>본사</ns0:t>
        </ns0:is>
      </ns0:c>
      <ns0:c r="D26" s="1" t="inlineStr">
        <ns0:is>
          <ns0:t>물티슈</ns0:t>
        </ns0:is>
      </ns0:c>
      <ns0:c r="E26" s="1" t="inlineStr">
        <ns0:is>
          <ns0:t>100매</ns0:t>
        </ns0:is>
      </ns0:c>
      <ns0:c r="F26" s="1" t="inlineStr">
        <ns0:is>
          <ns0:t>봉</ns0:t>
        </ns0:is>
      </ns0:c>
      <ns0:c r="G26" s="7" t="n">
        <ns0:v>12</ns0:v>
      </ns0:c>
      <ns0:c r="H26" s="7" t="n">
        <ns0:v>3000</ns0:v>
      </ns0:c>
      <ns0:c r="I26" s="7">
        <ns0:f>G26*H26</ns0:f>
        <ns0:v>36000</ns0:v>
      </ns0:c>
      <ns0:c r="J26" s="1" t="inlineStr">
        <ns0:is>
          <ns0:t>납품 완료</ns0:t>
        </ns0:is>
      </ns0:c>
    </ns0:row>
    <ns0:row r="27" ht="38" customHeight="1">
      <ns0:c r="A27" s="3" t="inlineStr">
        <ns0:is>
          <ns0:t>PO-2025-023</ns0:t>
        </ns0:is>
      </ns0:c>
      <ns0:c r="B27" s="4" t="n">
        <ns0:v>45694</ns0:v>
      </ns0:c>
      <ns0:c r="C27" s="3" t="inlineStr">
        <ns0:is>
          <ns0:t>이천센터</ns0:t>
        </ns0:is>
      </ns0:c>
      <ns0:c r="D27" s="3" t="inlineStr">
        <ns0:is>
          <ns0:t>물티슈</ns0:t>
        </ns0:is>
      </ns0:c>
      <ns0:c r="E27" s="3" t="inlineStr">
        <ns0:is>
          <ns0:t>100매</ns0:t>
        </ns0:is>
      </ns0:c>
      <ns0:c r="F27" s="3" t="inlineStr">
        <ns0:is>
          <ns0:t>봉</ns0:t>
        </ns0:is>
      </ns0:c>
      <ns0:c r="G27" s="5" t="n">
        <ns0:v>10</ns0:v>
      </ns0:c>
      <ns0:c r="H27" s="5" t="n">
        <ns0:v>3000</ns0:v>
      </ns0:c>
      <ns0:c r="I27" s="5">
        <ns0:f>G27*H27</ns0:f>
        <ns0:v>30000</ns0:v>
      </ns0:c>
      <ns0:c r="J27" s="3" t="inlineStr">
        <ns0:is>
          <ns0:t>납품 완료</ns0:t>
        </ns0:is>
      </ns0:c>
    </ns0:row>
    <ns0:row r="28" ht="38" customHeight="1">
      <ns0:c r="A28" s="1" t="inlineStr">
        <ns0:is>
          <ns0:t>PO-2025-024</ns0:t>
        </ns0:is>
      </ns0:c>
      <ns0:c r="B28" s="6" t="n">
        <ns0:v>45695</ns0:v>
      </ns0:c>
      <ns0:c r="C28" s="1" t="inlineStr">
        <ns0:is>
          <ns0:t>배송지원</ns0:t>
        </ns0:is>
      </ns0:c>
      <ns0:c r="D28" s="1" t="inlineStr">
        <ns0:is>
          <ns0:t>물티슈</ns0:t>
        </ns0:is>
      </ns0:c>
      <ns0:c r="E28" s="1" t="inlineStr">
        <ns0:is>
          <ns0:t>100매</ns0:t>
        </ns0:is>
      </ns0:c>
      <ns0:c r="F28" s="1" t="inlineStr">
        <ns0:is>
          <ns0:t>봉</ns0:t>
        </ns0:is>
      </ns0:c>
      <ns0:c r="G28" s="7" t="n">
        <ns0:v>8</ns0:v>
      </ns0:c>
      <ns0:c r="H28" s="7" t="n">
        <ns0:v>3000</ns0:v>
      </ns0:c>
      <ns0:c r="I28" s="7">
        <ns0:f>G28*H28</ns0:f>
        <ns0:v>24000</ns0:v>
      </ns0:c>
      <ns0:c r="J28" s="1" t="inlineStr">
        <ns0:is>
          <ns0:t>납품 완료</ns0:t>
        </ns0:is>
      </ns0:c>
    </ns0:row>
    <ns0:row r="29" ht="38" customHeight="1">
      <ns0:c r="A29" s="3" t="inlineStr">
        <ns0:is>
          <ns0:t>PO-2025-025</ns0:t>
        </ns0:is>
      </ns0:c>
      <ns0:c r="B29" s="4" t="n">
        <ns0:v>45721</ns0:v>
      </ns0:c>
      <ns0:c r="C29" s="3" t="inlineStr">
        <ns0:is>
          <ns0:t>본사</ns0:t>
        </ns0:is>
      </ns0:c>
      <ns0:c r="D29" s="3" t="inlineStr">
        <ns0:is>
          <ns0:t>A4용지</ns0:t>
        </ns0:is>
      </ns0:c>
      <ns0:c r="E29" s="3" t="inlineStr">
        <ns0:is>
          <ns0:t>A4 80g · 5권</ns0:t>
        </ns0:is>
      </ns0:c>
      <ns0:c r="F29" s="3" t="inlineStr">
        <ns0:is>
          <ns0:t>상자</ns0:t>
        </ns0:is>
      </ns0:c>
      <ns0:c r="G29" s="5" t="n">
        <ns0:v>8</ns0:v>
      </ns0:c>
      <ns0:c r="H29" s="5" t="n">
        <ns0:v>25000</ns0:v>
      </ns0:c>
      <ns0:c r="I29" s="5">
        <ns0:f>G29*H29</ns0:f>
        <ns0:v>200000</ns0:v>
      </ns0:c>
      <ns0:c r="J29" s="3" t="inlineStr">
        <ns0:is>
          <ns0:t>납품 완료</ns0:t>
        </ns0:is>
      </ns0:c>
    </ns0:row>
    <ns0:row r="30" ht="38" customHeight="1">
      <ns0:c r="A30" s="1" t="inlineStr">
        <ns0:is>
          <ns0:t>PO-2025-026</ns0:t>
        </ns0:is>
      </ns0:c>
      <ns0:c r="B30" s="6" t="n">
        <ns0:v>45722</ns0:v>
      </ns0:c>
      <ns0:c r="C30" s="1" t="inlineStr">
        <ns0:is>
          <ns0:t>이천센터</ns0:t>
        </ns0:is>
      </ns0:c>
      <ns0:c r="D30" s="1" t="inlineStr">
        <ns0:is>
          <ns0:t>복사용지 A4</ns0:t>
        </ns0:is>
      </ns0:c>
      <ns0:c r="E30" s="1" t="inlineStr">
        <ns0:is>
          <ns0:t>A4 80g · 5권</ns0:t>
        </ns0:is>
      </ns0:c>
      <ns0:c r="F30" s="1" t="inlineStr">
        <ns0:is>
          <ns0:t>상자</ns0:t>
        </ns0:is>
      </ns0:c>
      <ns0:c r="G30" s="7" t="n">
        <ns0:v>7</ns0:v>
      </ns0:c>
      <ns0:c r="H30" s="7" t="n">
        <ns0:v>25000</ns0:v>
      </ns0:c>
      <ns0:c r="I30" s="7">
        <ns0:f>G30*H30</ns0:f>
        <ns0:v>175000</ns0:v>
      </ns0:c>
      <ns0:c r="J30" s="1" t="inlineStr">
        <ns0:is>
          <ns0:t>납품 완료</ns0:t>
        </ns0:is>
      </ns0:c>
    </ns0:row>
    <ns0:row r="31" ht="38" customHeight="1">
      <ns0:c r="A31" s="3" t="inlineStr">
        <ns0:is>
          <ns0:t>PO-2025-027</ns0:t>
        </ns0:is>
      </ns0:c>
      <ns0:c r="B31" s="4" t="n">
        <ns0:v>45723</ns0:v>
      </ns0:c>
      <ns0:c r="C31" s="3" t="inlineStr">
        <ns0:is>
          <ns0:t>배송지원</ns0:t>
        </ns0:is>
      </ns0:c>
      <ns0:c r="D31" s="3" t="inlineStr">
        <ns0:is>
          <ns0:t>A4 복사용지</ns0:t>
        </ns0:is>
      </ns0:c>
      <ns0:c r="E31" s="3" t="inlineStr">
        <ns0:is>
          <ns0:t>A4 80g · 5권</ns0:t>
        </ns0:is>
      </ns0:c>
      <ns0:c r="F31" s="3" t="inlineStr">
        <ns0:is>
          <ns0:t>상자</ns0:t>
        </ns0:is>
      </ns0:c>
      <ns0:c r="G31" s="5" t="n">
        <ns0:v>5</ns0:v>
      </ns0:c>
      <ns0:c r="H31" s="5" t="n">
        <ns0:v>25000</ns0:v>
      </ns0:c>
      <ns0:c r="I31" s="5">
        <ns0:f>G31*H31</ns0:f>
        <ns0:v>125000</ns0:v>
      </ns0:c>
      <ns0:c r="J31" s="3" t="inlineStr">
        <ns0:is>
          <ns0:t>납품 완료</ns0:t>
        </ns0:is>
      </ns0:c>
    </ns0:row>
    <ns0:row r="32" ht="38" customHeight="1">
      <ns0:c r="A32" s="1" t="inlineStr">
        <ns0:is>
          <ns0:t>PO-2025-028</ns0:t>
        </ns0:is>
      </ns0:c>
      <ns0:c r="B32" s="6" t="n">
        <ns0:v>45721</ns0:v>
      </ns0:c>
      <ns0:c r="C32" s="1" t="inlineStr">
        <ns0:is>
          <ns0:t>본사</ns0:t>
        </ns0:is>
      </ns0:c>
      <ns0:c r="D32" s="1" t="inlineStr">
        <ns0:is>
          <ns0:t>라벨지</ns0:t>
        </ns0:is>
      </ns0:c>
      <ns0:c r="E32" s="1" t="inlineStr">
        <ns0:is>
          <ns0:t>A4 100매</ns0:t>
        </ns0:is>
      </ns0:c>
      <ns0:c r="F32" s="1" t="inlineStr">
        <ns0:is>
          <ns0:t>권</ns0:t>
        </ns0:is>
      </ns0:c>
      <ns0:c r="G32" s="7" t="n">
        <ns0:v>4</ns0:v>
      </ns0:c>
      <ns0:c r="H32" s="7" t="n">
        <ns0:v>12000</ns0:v>
      </ns0:c>
      <ns0:c r="I32" s="7">
        <ns0:f>G32*H32</ns0:f>
        <ns0:v>48000</ns0:v>
      </ns0:c>
      <ns0:c r="J32" s="1" t="inlineStr">
        <ns0:is>
          <ns0:t>납품 완료</ns0:t>
        </ns0:is>
      </ns0:c>
    </ns0:row>
    <ns0:row r="33" ht="38" customHeight="1">
      <ns0:c r="A33" s="3" t="inlineStr">
        <ns0:is>
          <ns0:t>PO-2025-029</ns0:t>
        </ns0:is>
      </ns0:c>
      <ns0:c r="B33" s="4" t="n">
        <ns0:v>45722</ns0:v>
      </ns0:c>
      <ns0:c r="C33" s="3" t="inlineStr">
        <ns0:is>
          <ns0:t>이천센터</ns0:t>
        </ns0:is>
      </ns0:c>
      <ns0:c r="D33" s="3" t="inlineStr">
        <ns0:is>
          <ns0:t>라벨지</ns0:t>
        </ns0:is>
      </ns0:c>
      <ns0:c r="E33" s="3" t="inlineStr">
        <ns0:is>
          <ns0:t>A4 100매</ns0:t>
        </ns0:is>
      </ns0:c>
      <ns0:c r="F33" s="3" t="inlineStr">
        <ns0:is>
          <ns0:t>권</ns0:t>
        </ns0:is>
      </ns0:c>
      <ns0:c r="G33" s="5" t="n">
        <ns0:v>3</ns0:v>
      </ns0:c>
      <ns0:c r="H33" s="5" t="n">
        <ns0:v>12000</ns0:v>
      </ns0:c>
      <ns0:c r="I33" s="5">
        <ns0:f>G33*H33</ns0:f>
        <ns0:v>36000</ns0:v>
      </ns0:c>
      <ns0:c r="J33" s="3" t="inlineStr">
        <ns0:is>
          <ns0:t>납품 완료</ns0:t>
        </ns0:is>
      </ns0:c>
    </ns0:row>
    <ns0:row r="34" ht="38" customHeight="1">
      <ns0:c r="A34" s="1" t="inlineStr">
        <ns0:is>
          <ns0:t>PO-2025-030</ns0:t>
        </ns0:is>
      </ns0:c>
      <ns0:c r="B34" s="6" t="n">
        <ns0:v>45723</ns0:v>
      </ns0:c>
      <ns0:c r="C34" s="1" t="inlineStr">
        <ns0:is>
          <ns0:t>배송지원</ns0:t>
        </ns0:is>
      </ns0:c>
      <ns0:c r="D34" s="1" t="inlineStr">
        <ns0:is>
          <ns0:t>라벨지</ns0:t>
        </ns0:is>
      </ns0:c>
      <ns0:c r="E34" s="1" t="inlineStr">
        <ns0:is>
          <ns0:t>A4 100매</ns0:t>
        </ns0:is>
      </ns0:c>
      <ns0:c r="F34" s="1" t="inlineStr">
        <ns0:is>
          <ns0:t>권</ns0:t>
        </ns0:is>
      </ns0:c>
      <ns0:c r="G34" s="7" t="n">
        <ns0:v>3</ns0:v>
      </ns0:c>
      <ns0:c r="H34" s="7" t="n">
        <ns0:v>12000</ns0:v>
      </ns0:c>
      <ns0:c r="I34" s="7">
        <ns0:f>G34*H34</ns0:f>
        <ns0:v>36000</ns0:v>
      </ns0:c>
      <ns0:c r="J34" s="1" t="inlineStr">
        <ns0:is>
          <ns0:t>납품 완료</ns0:t>
        </ns0:is>
      </ns0:c>
    </ns0:row>
    <ns0:row r="35" ht="38" customHeight="1">
      <ns0:c r="A35" s="3" t="inlineStr">
        <ns0:is>
          <ns0:t>PO-2025-031</ns0:t>
        </ns0:is>
      </ns0:c>
      <ns0:c r="B35" s="4" t="n">
        <ns0:v>45721</ns0:v>
      </ns0:c>
      <ns0:c r="C35" s="3" t="inlineStr">
        <ns0:is>
          <ns0:t>본사</ns0:t>
        </ns0:is>
      </ns0:c>
      <ns0:c r="D35" s="3" t="inlineStr">
        <ns0:is>
          <ns0:t>AA 건전지</ns0:t>
        </ns0:is>
      </ns0:c>
      <ns0:c r="E35" s="3" t="inlineStr">
        <ns0:is>
          <ns0:t>AA 20개</ns0:t>
        </ns0:is>
      </ns0:c>
      <ns0:c r="F35" s="3" t="inlineStr">
        <ns0:is>
          <ns0:t>상자</ns0:t>
        </ns0:is>
      </ns0:c>
      <ns0:c r="G35" s="5" t="n">
        <ns0:v>2</ns0:v>
      </ns0:c>
      <ns0:c r="H35" s="5" t="n">
        <ns0:v>10000</ns0:v>
      </ns0:c>
      <ns0:c r="I35" s="5">
        <ns0:f>G35*H35</ns0:f>
        <ns0:v>20000</ns0:v>
      </ns0:c>
      <ns0:c r="J35" s="3" t="inlineStr">
        <ns0:is>
          <ns0:t>납품 완료</ns0:t>
        </ns0:is>
      </ns0:c>
    </ns0:row>
    <ns0:row r="36" ht="38" customHeight="1">
      <ns0:c r="A36" s="1" t="inlineStr">
        <ns0:is>
          <ns0:t>PO-2025-032</ns0:t>
        </ns0:is>
      </ns0:c>
      <ns0:c r="B36" s="6" t="n">
        <ns0:v>45722</ns0:v>
      </ns0:c>
      <ns0:c r="C36" s="1" t="inlineStr">
        <ns0:is>
          <ns0:t>이천센터</ns0:t>
        </ns0:is>
      </ns0:c>
      <ns0:c r="D36" s="1" t="inlineStr">
        <ns0:is>
          <ns0:t>AA 건전지</ns0:t>
        </ns0:is>
      </ns0:c>
      <ns0:c r="E36" s="1" t="inlineStr">
        <ns0:is>
          <ns0:t>AA 20개</ns0:t>
        </ns0:is>
      </ns0:c>
      <ns0:c r="F36" s="1" t="inlineStr">
        <ns0:is>
          <ns0:t>상자</ns0:t>
        </ns0:is>
      </ns0:c>
      <ns0:c r="G36" s="7" t="n">
        <ns0:v>2</ns0:v>
      </ns0:c>
      <ns0:c r="H36" s="7" t="n">
        <ns0:v>10000</ns0:v>
      </ns0:c>
      <ns0:c r="I36" s="7">
        <ns0:f>G36*H36</ns0:f>
        <ns0:v>20000</ns0:v>
      </ns0:c>
      <ns0:c r="J36" s="1" t="inlineStr">
        <ns0:is>
          <ns0:t>납품 완료</ns0:t>
        </ns0:is>
      </ns0:c>
    </ns0:row>
    <ns0:row r="37" ht="38" customHeight="1">
      <ns0:c r="A37" s="3" t="inlineStr">
        <ns0:is>
          <ns0:t>PO-2025-033</ns0:t>
        </ns0:is>
      </ns0:c>
      <ns0:c r="B37" s="4" t="n">
        <ns0:v>45723</ns0:v>
      </ns0:c>
      <ns0:c r="C37" s="3" t="inlineStr">
        <ns0:is>
          <ns0:t>배송지원</ns0:t>
        </ns0:is>
      </ns0:c>
      <ns0:c r="D37" s="3" t="inlineStr">
        <ns0:is>
          <ns0:t>AA 건전지</ns0:t>
        </ns0:is>
      </ns0:c>
      <ns0:c r="E37" s="3" t="inlineStr">
        <ns0:is>
          <ns0:t>AA 20개</ns0:t>
        </ns0:is>
      </ns0:c>
      <ns0:c r="F37" s="3" t="inlineStr">
        <ns0:is>
          <ns0:t>상자</ns0:t>
        </ns0:is>
      </ns0:c>
      <ns0:c r="G37" s="5" t="n">
        <ns0:v>1</ns0:v>
      </ns0:c>
      <ns0:c r="H37" s="5" t="n">
        <ns0:v>10000</ns0:v>
      </ns0:c>
      <ns0:c r="I37" s="5">
        <ns0:f>G37*H37</ns0:f>
        <ns0:v>10000</ns0:v>
      </ns0:c>
      <ns0:c r="J37" s="3" t="inlineStr">
        <ns0:is>
          <ns0:t>납품 완료</ns0:t>
        </ns0:is>
      </ns0:c>
    </ns0:row>
    <ns0:row r="38" ht="38" customHeight="1">
      <ns0:c r="A38" s="1" t="inlineStr">
        <ns0:is>
          <ns0:t>PO-2025-034</ns0:t>
        </ns0:is>
      </ns0:c>
      <ns0:c r="B38" s="6" t="n">
        <ns0:v>45721</ns0:v>
      </ns0:c>
      <ns0:c r="C38" s="1" t="inlineStr">
        <ns0:is>
          <ns0:t>본사</ns0:t>
        </ns0:is>
      </ns0:c>
      <ns0:c r="D38" s="1" t="inlineStr">
        <ns0:is>
          <ns0:t>물티슈</ns0:t>
        </ns0:is>
      </ns0:c>
      <ns0:c r="E38" s="1" t="inlineStr">
        <ns0:is>
          <ns0:t>100매</ns0:t>
        </ns0:is>
      </ns0:c>
      <ns0:c r="F38" s="1" t="inlineStr">
        <ns0:is>
          <ns0:t>봉</ns0:t>
        </ns0:is>
      </ns0:c>
      <ns0:c r="G38" s="7" t="n">
        <ns0:v>12</ns0:v>
      </ns0:c>
      <ns0:c r="H38" s="7" t="n">
        <ns0:v>3000</ns0:v>
      </ns0:c>
      <ns0:c r="I38" s="7">
        <ns0:f>G38*H38</ns0:f>
        <ns0:v>36000</ns0:v>
      </ns0:c>
      <ns0:c r="J38" s="1" t="inlineStr">
        <ns0:is>
          <ns0:t>납품 완료</ns0:t>
        </ns0:is>
      </ns0:c>
    </ns0:row>
    <ns0:row r="39" ht="38" customHeight="1">
      <ns0:c r="A39" s="3" t="inlineStr">
        <ns0:is>
          <ns0:t>PO-2025-035</ns0:t>
        </ns0:is>
      </ns0:c>
      <ns0:c r="B39" s="4" t="n">
        <ns0:v>45722</ns0:v>
      </ns0:c>
      <ns0:c r="C39" s="3" t="inlineStr">
        <ns0:is>
          <ns0:t>이천센터</ns0:t>
        </ns0:is>
      </ns0:c>
      <ns0:c r="D39" s="3" t="inlineStr">
        <ns0:is>
          <ns0:t>물티슈</ns0:t>
        </ns0:is>
      </ns0:c>
      <ns0:c r="E39" s="3" t="inlineStr">
        <ns0:is>
          <ns0:t>100매</ns0:t>
        </ns0:is>
      </ns0:c>
      <ns0:c r="F39" s="3" t="inlineStr">
        <ns0:is>
          <ns0:t>봉</ns0:t>
        </ns0:is>
      </ns0:c>
      <ns0:c r="G39" s="5" t="n">
        <ns0:v>10</ns0:v>
      </ns0:c>
      <ns0:c r="H39" s="5" t="n">
        <ns0:v>3000</ns0:v>
      </ns0:c>
      <ns0:c r="I39" s="5">
        <ns0:f>G39*H39</ns0:f>
        <ns0:v>30000</ns0:v>
      </ns0:c>
      <ns0:c r="J39" s="3" t="inlineStr">
        <ns0:is>
          <ns0:t>납품 완료</ns0:t>
        </ns0:is>
      </ns0:c>
    </ns0:row>
    <ns0:row r="40" ht="38" customHeight="1">
      <ns0:c r="A40" s="1" t="inlineStr">
        <ns0:is>
          <ns0:t>PO-2025-036</ns0:t>
        </ns0:is>
      </ns0:c>
      <ns0:c r="B40" s="6" t="n">
        <ns0:v>45723</ns0:v>
      </ns0:c>
      <ns0:c r="C40" s="1" t="inlineStr">
        <ns0:is>
          <ns0:t>배송지원</ns0:t>
        </ns0:is>
      </ns0:c>
      <ns0:c r="D40" s="1" t="inlineStr">
        <ns0:is>
          <ns0:t>물티슈</ns0:t>
        </ns0:is>
      </ns0:c>
      <ns0:c r="E40" s="1" t="inlineStr">
        <ns0:is>
          <ns0:t>100매</ns0:t>
        </ns0:is>
      </ns0:c>
      <ns0:c r="F40" s="1" t="inlineStr">
        <ns0:is>
          <ns0:t>봉</ns0:t>
        </ns0:is>
      </ns0:c>
      <ns0:c r="G40" s="7" t="n">
        <ns0:v>8</ns0:v>
      </ns0:c>
      <ns0:c r="H40" s="7" t="n">
        <ns0:v>3000</ns0:v>
      </ns0:c>
      <ns0:c r="I40" s="7">
        <ns0:f>G40*H40</ns0:f>
        <ns0:v>24000</ns0:v>
      </ns0:c>
      <ns0:c r="J40" s="1" t="inlineStr">
        <ns0:is>
          <ns0:t>납품 완료</ns0:t>
        </ns0:is>
      </ns0:c>
    </ns0:row>
    <ns0:row r="41" ht="38" customHeight="1">
      <ns0:c r="A41" s="3" t="inlineStr">
        <ns0:is>
          <ns0:t>PO-2025-037</ns0:t>
        </ns0:is>
      </ns0:c>
      <ns0:c r="B41" s="4" t="n">
        <ns0:v>45752</ns0:v>
      </ns0:c>
      <ns0:c r="C41" s="3" t="inlineStr">
        <ns0:is>
          <ns0:t>본사</ns0:t>
        </ns0:is>
      </ns0:c>
      <ns0:c r="D41" s="3" t="inlineStr">
        <ns0:is>
          <ns0:t>복사용지 A4</ns0:t>
        </ns0:is>
      </ns0:c>
      <ns0:c r="E41" s="3" t="inlineStr">
        <ns0:is>
          <ns0:t>A4 80g · 5권</ns0:t>
        </ns0:is>
      </ns0:c>
      <ns0:c r="F41" s="3" t="inlineStr">
        <ns0:is>
          <ns0:t>상자</ns0:t>
        </ns0:is>
      </ns0:c>
      <ns0:c r="G41" s="5" t="n">
        <ns0:v>8</ns0:v>
      </ns0:c>
      <ns0:c r="H41" s="5" t="n">
        <ns0:v>25000</ns0:v>
      </ns0:c>
      <ns0:c r="I41" s="5">
        <ns0:f>G41*H41</ns0:f>
        <ns0:v>200000</ns0:v>
      </ns0:c>
      <ns0:c r="J41" s="3" t="inlineStr">
        <ns0:is>
          <ns0:t>납품 완료</ns0:t>
        </ns0:is>
      </ns0:c>
    </ns0:row>
    <ns0:row r="42" ht="38" customHeight="1">
      <ns0:c r="A42" s="1" t="inlineStr">
        <ns0:is>
          <ns0:t>PO-2025-038</ns0:t>
        </ns0:is>
      </ns0:c>
      <ns0:c r="B42" s="6" t="n">
        <ns0:v>45753</ns0:v>
      </ns0:c>
      <ns0:c r="C42" s="1" t="inlineStr">
        <ns0:is>
          <ns0:t>이천센터</ns0:t>
        </ns0:is>
      </ns0:c>
      <ns0:c r="D42" s="1" t="inlineStr">
        <ns0:is>
          <ns0:t>A4 복사용지</ns0:t>
        </ns0:is>
      </ns0:c>
      <ns0:c r="E42" s="1" t="inlineStr">
        <ns0:is>
          <ns0:t>A4 80g · 5권</ns0:t>
        </ns0:is>
      </ns0:c>
      <ns0:c r="F42" s="1" t="inlineStr">
        <ns0:is>
          <ns0:t>상자</ns0:t>
        </ns0:is>
      </ns0:c>
      <ns0:c r="G42" s="7" t="n">
        <ns0:v>7</ns0:v>
      </ns0:c>
      <ns0:c r="H42" s="7" t="n">
        <ns0:v>25000</ns0:v>
      </ns0:c>
      <ns0:c r="I42" s="7">
        <ns0:f>G42*H42</ns0:f>
        <ns0:v>175000</ns0:v>
      </ns0:c>
      <ns0:c r="J42" s="1" t="inlineStr">
        <ns0:is>
          <ns0:t>납품 완료</ns0:t>
        </ns0:is>
      </ns0:c>
    </ns0:row>
    <ns0:row r="43" ht="38" customHeight="1">
      <ns0:c r="A43" s="3" t="inlineStr">
        <ns0:is>
          <ns0:t>PO-2025-039</ns0:t>
        </ns0:is>
      </ns0:c>
      <ns0:c r="B43" s="4" t="n">
        <ns0:v>45754</ns0:v>
      </ns0:c>
      <ns0:c r="C43" s="3" t="inlineStr">
        <ns0:is>
          <ns0:t>배송지원</ns0:t>
        </ns0:is>
      </ns0:c>
      <ns0:c r="D43" s="3" t="inlineStr">
        <ns0:is>
          <ns0:t>A4용지</ns0:t>
        </ns0:is>
      </ns0:c>
      <ns0:c r="E43" s="3" t="inlineStr">
        <ns0:is>
          <ns0:t>A4 80g · 5권</ns0:t>
        </ns0:is>
      </ns0:c>
      <ns0:c r="F43" s="3" t="inlineStr">
        <ns0:is>
          <ns0:t>상자</ns0:t>
        </ns0:is>
      </ns0:c>
      <ns0:c r="G43" s="5" t="n">
        <ns0:v>5</ns0:v>
      </ns0:c>
      <ns0:c r="H43" s="5" t="n">
        <ns0:v>25000</ns0:v>
      </ns0:c>
      <ns0:c r="I43" s="5">
        <ns0:f>G43*H43</ns0:f>
        <ns0:v>125000</ns0:v>
      </ns0:c>
      <ns0:c r="J43" s="3" t="inlineStr">
        <ns0:is>
          <ns0:t>납품 완료</ns0:t>
        </ns0:is>
      </ns0:c>
    </ns0:row>
    <ns0:row r="44" ht="38" customHeight="1">
      <ns0:c r="A44" s="1" t="inlineStr">
        <ns0:is>
          <ns0:t>PO-2025-040</ns0:t>
        </ns0:is>
      </ns0:c>
      <ns0:c r="B44" s="6" t="n">
        <ns0:v>45752</ns0:v>
      </ns0:c>
      <ns0:c r="C44" s="1" t="inlineStr">
        <ns0:is>
          <ns0:t>본사</ns0:t>
        </ns0:is>
      </ns0:c>
      <ns0:c r="D44" s="1" t="inlineStr">
        <ns0:is>
          <ns0:t>라벨지</ns0:t>
        </ns0:is>
      </ns0:c>
      <ns0:c r="E44" s="1" t="inlineStr">
        <ns0:is>
          <ns0:t>A4 100매</ns0:t>
        </ns0:is>
      </ns0:c>
      <ns0:c r="F44" s="1" t="inlineStr">
        <ns0:is>
          <ns0:t>권</ns0:t>
        </ns0:is>
      </ns0:c>
      <ns0:c r="G44" s="7" t="n">
        <ns0:v>4</ns0:v>
      </ns0:c>
      <ns0:c r="H44" s="7" t="n">
        <ns0:v>12000</ns0:v>
      </ns0:c>
      <ns0:c r="I44" s="7">
        <ns0:f>G44*H44</ns0:f>
        <ns0:v>48000</ns0:v>
      </ns0:c>
      <ns0:c r="J44" s="1" t="inlineStr">
        <ns0:is>
          <ns0:t>납품 완료</ns0:t>
        </ns0:is>
      </ns0:c>
    </ns0:row>
    <ns0:row r="45" ht="38" customHeight="1">
      <ns0:c r="A45" s="3" t="inlineStr">
        <ns0:is>
          <ns0:t>PO-2025-041</ns0:t>
        </ns0:is>
      </ns0:c>
      <ns0:c r="B45" s="4" t="n">
        <ns0:v>45753</ns0:v>
      </ns0:c>
      <ns0:c r="C45" s="3" t="inlineStr">
        <ns0:is>
          <ns0:t>이천센터</ns0:t>
        </ns0:is>
      </ns0:c>
      <ns0:c r="D45" s="3" t="inlineStr">
        <ns0:is>
          <ns0:t>라벨지</ns0:t>
        </ns0:is>
      </ns0:c>
      <ns0:c r="E45" s="3" t="inlineStr">
        <ns0:is>
          <ns0:t>A4 100매</ns0:t>
        </ns0:is>
      </ns0:c>
      <ns0:c r="F45" s="3" t="inlineStr">
        <ns0:is>
          <ns0:t>권</ns0:t>
        </ns0:is>
      </ns0:c>
      <ns0:c r="G45" s="5" t="n">
        <ns0:v>3</ns0:v>
      </ns0:c>
      <ns0:c r="H45" s="5" t="n">
        <ns0:v>12000</ns0:v>
      </ns0:c>
      <ns0:c r="I45" s="5">
        <ns0:f>G45*H45</ns0:f>
        <ns0:v>36000</ns0:v>
      </ns0:c>
      <ns0:c r="J45" s="3" t="inlineStr">
        <ns0:is>
          <ns0:t>납품 완료</ns0:t>
        </ns0:is>
      </ns0:c>
    </ns0:row>
    <ns0:row r="46" ht="38" customHeight="1">
      <ns0:c r="A46" s="1" t="inlineStr">
        <ns0:is>
          <ns0:t>PO-2025-042</ns0:t>
        </ns0:is>
      </ns0:c>
      <ns0:c r="B46" s="6" t="n">
        <ns0:v>45754</ns0:v>
      </ns0:c>
      <ns0:c r="C46" s="1" t="inlineStr">
        <ns0:is>
          <ns0:t>배송지원</ns0:t>
        </ns0:is>
      </ns0:c>
      <ns0:c r="D46" s="1" t="inlineStr">
        <ns0:is>
          <ns0:t>라벨지</ns0:t>
        </ns0:is>
      </ns0:c>
      <ns0:c r="E46" s="1" t="inlineStr">
        <ns0:is>
          <ns0:t>A4 100매</ns0:t>
        </ns0:is>
      </ns0:c>
      <ns0:c r="F46" s="1" t="inlineStr">
        <ns0:is>
          <ns0:t>권</ns0:t>
        </ns0:is>
      </ns0:c>
      <ns0:c r="G46" s="7" t="n">
        <ns0:v>3</ns0:v>
      </ns0:c>
      <ns0:c r="H46" s="7" t="n">
        <ns0:v>12000</ns0:v>
      </ns0:c>
      <ns0:c r="I46" s="7">
        <ns0:f>G46*H46</ns0:f>
        <ns0:v>36000</ns0:v>
      </ns0:c>
      <ns0:c r="J46" s="1" t="inlineStr">
        <ns0:is>
          <ns0:t>납품 완료</ns0:t>
        </ns0:is>
      </ns0:c>
    </ns0:row>
    <ns0:row r="47" ht="38" customHeight="1">
      <ns0:c r="A47" s="3" t="inlineStr">
        <ns0:is>
          <ns0:t>PO-2025-043</ns0:t>
        </ns0:is>
      </ns0:c>
      <ns0:c r="B47" s="4" t="n">
        <ns0:v>45752</ns0:v>
      </ns0:c>
      <ns0:c r="C47" s="3" t="inlineStr">
        <ns0:is>
          <ns0:t>본사</ns0:t>
        </ns0:is>
      </ns0:c>
      <ns0:c r="D47" s="3" t="inlineStr">
        <ns0:is>
          <ns0:t>AA 건전지</ns0:t>
        </ns0:is>
      </ns0:c>
      <ns0:c r="E47" s="3" t="inlineStr">
        <ns0:is>
          <ns0:t>AA 20개</ns0:t>
        </ns0:is>
      </ns0:c>
      <ns0:c r="F47" s="3" t="inlineStr">
        <ns0:is>
          <ns0:t>상자</ns0:t>
        </ns0:is>
      </ns0:c>
      <ns0:c r="G47" s="5" t="n">
        <ns0:v>2</ns0:v>
      </ns0:c>
      <ns0:c r="H47" s="5" t="n">
        <ns0:v>10000</ns0:v>
      </ns0:c>
      <ns0:c r="I47" s="5">
        <ns0:f>G47*H47</ns0:f>
        <ns0:v>20000</ns0:v>
      </ns0:c>
      <ns0:c r="J47" s="3" t="inlineStr">
        <ns0:is>
          <ns0:t>납품 완료</ns0:t>
        </ns0:is>
      </ns0:c>
    </ns0:row>
    <ns0:row r="48" ht="38" customHeight="1">
      <ns0:c r="A48" s="1" t="inlineStr">
        <ns0:is>
          <ns0:t>PO-2025-044</ns0:t>
        </ns0:is>
      </ns0:c>
      <ns0:c r="B48" s="6" t="n">
        <ns0:v>45753</ns0:v>
      </ns0:c>
      <ns0:c r="C48" s="1" t="inlineStr">
        <ns0:is>
          <ns0:t>이천센터</ns0:t>
        </ns0:is>
      </ns0:c>
      <ns0:c r="D48" s="1" t="inlineStr">
        <ns0:is>
          <ns0:t>AA 건전지</ns0:t>
        </ns0:is>
      </ns0:c>
      <ns0:c r="E48" s="1" t="inlineStr">
        <ns0:is>
          <ns0:t>AA 20개</ns0:t>
        </ns0:is>
      </ns0:c>
      <ns0:c r="F48" s="1" t="inlineStr">
        <ns0:is>
          <ns0:t>상자</ns0:t>
        </ns0:is>
      </ns0:c>
      <ns0:c r="G48" s="7" t="n">
        <ns0:v>2</ns0:v>
      </ns0:c>
      <ns0:c r="H48" s="7" t="n">
        <ns0:v>10000</ns0:v>
      </ns0:c>
      <ns0:c r="I48" s="7">
        <ns0:f>G48*H48</ns0:f>
        <ns0:v>20000</ns0:v>
      </ns0:c>
      <ns0:c r="J48" s="1" t="inlineStr">
        <ns0:is>
          <ns0:t>납품 완료</ns0:t>
        </ns0:is>
      </ns0:c>
    </ns0:row>
    <ns0:row r="49" ht="38" customHeight="1">
      <ns0:c r="A49" s="3" t="inlineStr">
        <ns0:is>
          <ns0:t>PO-2025-045</ns0:t>
        </ns0:is>
      </ns0:c>
      <ns0:c r="B49" s="4" t="n">
        <ns0:v>45754</ns0:v>
      </ns0:c>
      <ns0:c r="C49" s="3" t="inlineStr">
        <ns0:is>
          <ns0:t>배송지원</ns0:t>
        </ns0:is>
      </ns0:c>
      <ns0:c r="D49" s="3" t="inlineStr">
        <ns0:is>
          <ns0:t>AA 건전지</ns0:t>
        </ns0:is>
      </ns0:c>
      <ns0:c r="E49" s="3" t="inlineStr">
        <ns0:is>
          <ns0:t>AA 20개</ns0:t>
        </ns0:is>
      </ns0:c>
      <ns0:c r="F49" s="3" t="inlineStr">
        <ns0:is>
          <ns0:t>상자</ns0:t>
        </ns0:is>
      </ns0:c>
      <ns0:c r="G49" s="5" t="n">
        <ns0:v>1</ns0:v>
      </ns0:c>
      <ns0:c r="H49" s="5" t="n">
        <ns0:v>10000</ns0:v>
      </ns0:c>
      <ns0:c r="I49" s="5">
        <ns0:f>G49*H49</ns0:f>
        <ns0:v>10000</ns0:v>
      </ns0:c>
      <ns0:c r="J49" s="3" t="inlineStr">
        <ns0:is>
          <ns0:t>납품 완료</ns0:t>
        </ns0:is>
      </ns0:c>
    </ns0:row>
    <ns0:row r="50" ht="38" customHeight="1">
      <ns0:c r="A50" s="1" t="inlineStr">
        <ns0:is>
          <ns0:t>PO-2025-046</ns0:t>
        </ns0:is>
      </ns0:c>
      <ns0:c r="B50" s="6" t="n">
        <ns0:v>45752</ns0:v>
      </ns0:c>
      <ns0:c r="C50" s="1" t="inlineStr">
        <ns0:is>
          <ns0:t>본사</ns0:t>
        </ns0:is>
      </ns0:c>
      <ns0:c r="D50" s="1" t="inlineStr">
        <ns0:is>
          <ns0:t>물티슈</ns0:t>
        </ns0:is>
      </ns0:c>
      <ns0:c r="E50" s="1" t="inlineStr">
        <ns0:is>
          <ns0:t>100매</ns0:t>
        </ns0:is>
      </ns0:c>
      <ns0:c r="F50" s="1" t="inlineStr">
        <ns0:is>
          <ns0:t>봉</ns0:t>
        </ns0:is>
      </ns0:c>
      <ns0:c r="G50" s="7" t="n">
        <ns0:v>12</ns0:v>
      </ns0:c>
      <ns0:c r="H50" s="7" t="n">
        <ns0:v>3000</ns0:v>
      </ns0:c>
      <ns0:c r="I50" s="7">
        <ns0:f>G50*H50</ns0:f>
        <ns0:v>36000</ns0:v>
      </ns0:c>
      <ns0:c r="J50" s="1" t="inlineStr">
        <ns0:is>
          <ns0:t>납품 완료</ns0:t>
        </ns0:is>
      </ns0:c>
    </ns0:row>
    <ns0:row r="51" ht="38" customHeight="1">
      <ns0:c r="A51" s="3" t="inlineStr">
        <ns0:is>
          <ns0:t>PO-2025-047</ns0:t>
        </ns0:is>
      </ns0:c>
      <ns0:c r="B51" s="4" t="n">
        <ns0:v>45753</ns0:v>
      </ns0:c>
      <ns0:c r="C51" s="3" t="inlineStr">
        <ns0:is>
          <ns0:t>이천센터</ns0:t>
        </ns0:is>
      </ns0:c>
      <ns0:c r="D51" s="3" t="inlineStr">
        <ns0:is>
          <ns0:t>물티슈</ns0:t>
        </ns0:is>
      </ns0:c>
      <ns0:c r="E51" s="3" t="inlineStr">
        <ns0:is>
          <ns0:t>100매</ns0:t>
        </ns0:is>
      </ns0:c>
      <ns0:c r="F51" s="3" t="inlineStr">
        <ns0:is>
          <ns0:t>봉</ns0:t>
        </ns0:is>
      </ns0:c>
      <ns0:c r="G51" s="5" t="n">
        <ns0:v>10</ns0:v>
      </ns0:c>
      <ns0:c r="H51" s="5" t="n">
        <ns0:v>3000</ns0:v>
      </ns0:c>
      <ns0:c r="I51" s="5">
        <ns0:f>G51*H51</ns0:f>
        <ns0:v>30000</ns0:v>
      </ns0:c>
      <ns0:c r="J51" s="3" t="inlineStr">
        <ns0:is>
          <ns0:t>납품 완료</ns0:t>
        </ns0:is>
      </ns0:c>
    </ns0:row>
    <ns0:row r="52" ht="38" customHeight="1">
      <ns0:c r="A52" s="1" t="inlineStr">
        <ns0:is>
          <ns0:t>PO-2025-048</ns0:t>
        </ns0:is>
      </ns0:c>
      <ns0:c r="B52" s="6" t="n">
        <ns0:v>45754</ns0:v>
      </ns0:c>
      <ns0:c r="C52" s="1" t="inlineStr">
        <ns0:is>
          <ns0:t>배송지원</ns0:t>
        </ns0:is>
      </ns0:c>
      <ns0:c r="D52" s="1" t="inlineStr">
        <ns0:is>
          <ns0:t>물티슈</ns0:t>
        </ns0:is>
      </ns0:c>
      <ns0:c r="E52" s="1" t="inlineStr">
        <ns0:is>
          <ns0:t>100매</ns0:t>
        </ns0:is>
      </ns0:c>
      <ns0:c r="F52" s="1" t="inlineStr">
        <ns0:is>
          <ns0:t>봉</ns0:t>
        </ns0:is>
      </ns0:c>
      <ns0:c r="G52" s="7" t="n">
        <ns0:v>8</ns0:v>
      </ns0:c>
      <ns0:c r="H52" s="7" t="n">
        <ns0:v>3000</ns0:v>
      </ns0:c>
      <ns0:c r="I52" s="7">
        <ns0:f>G52*H52</ns0:f>
        <ns0:v>24000</ns0:v>
      </ns0:c>
      <ns0:c r="J52" s="1" t="inlineStr">
        <ns0:is>
          <ns0:t>납품 완료</ns0:t>
        </ns0:is>
      </ns0:c>
    </ns0:row>
    <ns0:row r="53" ht="38" customHeight="1">
      <ns0:c r="A53" s="3" t="inlineStr">
        <ns0:is>
          <ns0:t>PO-2025-049</ns0:t>
        </ns0:is>
      </ns0:c>
      <ns0:c r="B53" s="4" t="n">
        <ns0:v>45782</ns0:v>
      </ns0:c>
      <ns0:c r="C53" s="3" t="inlineStr">
        <ns0:is>
          <ns0:t>본사</ns0:t>
        </ns0:is>
      </ns0:c>
      <ns0:c r="D53" s="3" t="inlineStr">
        <ns0:is>
          <ns0:t>A4 복사용지</ns0:t>
        </ns0:is>
      </ns0:c>
      <ns0:c r="E53" s="3" t="inlineStr">
        <ns0:is>
          <ns0:t>A4 80g · 5권</ns0:t>
        </ns0:is>
      </ns0:c>
      <ns0:c r="F53" s="3" t="inlineStr">
        <ns0:is>
          <ns0:t>상자</ns0:t>
        </ns0:is>
      </ns0:c>
      <ns0:c r="G53" s="5" t="n">
        <ns0:v>8</ns0:v>
      </ns0:c>
      <ns0:c r="H53" s="5" t="n">
        <ns0:v>25000</ns0:v>
      </ns0:c>
      <ns0:c r="I53" s="5">
        <ns0:f>G53*H53</ns0:f>
        <ns0:v>200000</ns0:v>
      </ns0:c>
      <ns0:c r="J53" s="3" t="inlineStr">
        <ns0:is>
          <ns0:t>납품 완료</ns0:t>
        </ns0:is>
      </ns0:c>
    </ns0:row>
    <ns0:row r="54" ht="38" customHeight="1">
      <ns0:c r="A54" s="1" t="inlineStr">
        <ns0:is>
          <ns0:t>PO-2025-050</ns0:t>
        </ns0:is>
      </ns0:c>
      <ns0:c r="B54" s="6" t="n">
        <ns0:v>45783</ns0:v>
      </ns0:c>
      <ns0:c r="C54" s="1" t="inlineStr">
        <ns0:is>
          <ns0:t>이천센터</ns0:t>
        </ns0:is>
      </ns0:c>
      <ns0:c r="D54" s="1" t="inlineStr">
        <ns0:is>
          <ns0:t>A4용지</ns0:t>
        </ns0:is>
      </ns0:c>
      <ns0:c r="E54" s="1" t="inlineStr">
        <ns0:is>
          <ns0:t>A4 80g · 5권</ns0:t>
        </ns0:is>
      </ns0:c>
      <ns0:c r="F54" s="1" t="inlineStr">
        <ns0:is>
          <ns0:t>상자</ns0:t>
        </ns0:is>
      </ns0:c>
      <ns0:c r="G54" s="7" t="n">
        <ns0:v>7</ns0:v>
      </ns0:c>
      <ns0:c r="H54" s="7" t="n">
        <ns0:v>25000</ns0:v>
      </ns0:c>
      <ns0:c r="I54" s="7">
        <ns0:f>G54*H54</ns0:f>
        <ns0:v>175000</ns0:v>
      </ns0:c>
      <ns0:c r="J54" s="1" t="inlineStr">
        <ns0:is>
          <ns0:t>납품 완료</ns0:t>
        </ns0:is>
      </ns0:c>
    </ns0:row>
    <ns0:row r="55" ht="38" customHeight="1">
      <ns0:c r="A55" s="3" t="inlineStr">
        <ns0:is>
          <ns0:t>PO-2025-051</ns0:t>
        </ns0:is>
      </ns0:c>
      <ns0:c r="B55" s="4" t="n">
        <ns0:v>45784</ns0:v>
      </ns0:c>
      <ns0:c r="C55" s="3" t="inlineStr">
        <ns0:is>
          <ns0:t>배송지원</ns0:t>
        </ns0:is>
      </ns0:c>
      <ns0:c r="D55" s="3" t="inlineStr">
        <ns0:is>
          <ns0:t>복사용지 A4</ns0:t>
        </ns0:is>
      </ns0:c>
      <ns0:c r="E55" s="3" t="inlineStr">
        <ns0:is>
          <ns0:t>A4 80g · 5권</ns0:t>
        </ns0:is>
      </ns0:c>
      <ns0:c r="F55" s="3" t="inlineStr">
        <ns0:is>
          <ns0:t>상자</ns0:t>
        </ns0:is>
      </ns0:c>
      <ns0:c r="G55" s="5" t="n">
        <ns0:v>5</ns0:v>
      </ns0:c>
      <ns0:c r="H55" s="5" t="n">
        <ns0:v>25000</ns0:v>
      </ns0:c>
      <ns0:c r="I55" s="5">
        <ns0:f>G55*H55</ns0:f>
        <ns0:v>125000</ns0:v>
      </ns0:c>
      <ns0:c r="J55" s="3" t="inlineStr">
        <ns0:is>
          <ns0:t>납품 완료</ns0:t>
        </ns0:is>
      </ns0:c>
    </ns0:row>
    <ns0:row r="56" ht="38" customHeight="1">
      <ns0:c r="A56" s="1" t="inlineStr">
        <ns0:is>
          <ns0:t>PO-2025-052</ns0:t>
        </ns0:is>
      </ns0:c>
      <ns0:c r="B56" s="6" t="n">
        <ns0:v>45782</ns0:v>
      </ns0:c>
      <ns0:c r="C56" s="1" t="inlineStr">
        <ns0:is>
          <ns0:t>본사</ns0:t>
        </ns0:is>
      </ns0:c>
      <ns0:c r="D56" s="1" t="inlineStr">
        <ns0:is>
          <ns0:t>라벨지</ns0:t>
        </ns0:is>
      </ns0:c>
      <ns0:c r="E56" s="1" t="inlineStr">
        <ns0:is>
          <ns0:t>A4 100매</ns0:t>
        </ns0:is>
      </ns0:c>
      <ns0:c r="F56" s="1" t="inlineStr">
        <ns0:is>
          <ns0:t>권</ns0:t>
        </ns0:is>
      </ns0:c>
      <ns0:c r="G56" s="7" t="n">
        <ns0:v>4</ns0:v>
      </ns0:c>
      <ns0:c r="H56" s="7" t="n">
        <ns0:v>12000</ns0:v>
      </ns0:c>
      <ns0:c r="I56" s="7">
        <ns0:f>G56*H56</ns0:f>
        <ns0:v>48000</ns0:v>
      </ns0:c>
      <ns0:c r="J56" s="1" t="inlineStr">
        <ns0:is>
          <ns0:t>납품 완료</ns0:t>
        </ns0:is>
      </ns0:c>
    </ns0:row>
    <ns0:row r="57" ht="38" customHeight="1">
      <ns0:c r="A57" s="3" t="inlineStr">
        <ns0:is>
          <ns0:t>PO-2025-053</ns0:t>
        </ns0:is>
      </ns0:c>
      <ns0:c r="B57" s="4" t="n">
        <ns0:v>45783</ns0:v>
      </ns0:c>
      <ns0:c r="C57" s="3" t="inlineStr">
        <ns0:is>
          <ns0:t>이천센터</ns0:t>
        </ns0:is>
      </ns0:c>
      <ns0:c r="D57" s="3" t="inlineStr">
        <ns0:is>
          <ns0:t>라벨지</ns0:t>
        </ns0:is>
      </ns0:c>
      <ns0:c r="E57" s="3" t="inlineStr">
        <ns0:is>
          <ns0:t>A4 100매</ns0:t>
        </ns0:is>
      </ns0:c>
      <ns0:c r="F57" s="3" t="inlineStr">
        <ns0:is>
          <ns0:t>권</ns0:t>
        </ns0:is>
      </ns0:c>
      <ns0:c r="G57" s="5" t="n">
        <ns0:v>3</ns0:v>
      </ns0:c>
      <ns0:c r="H57" s="5" t="n">
        <ns0:v>12000</ns0:v>
      </ns0:c>
      <ns0:c r="I57" s="5">
        <ns0:f>G57*H57</ns0:f>
        <ns0:v>36000</ns0:v>
      </ns0:c>
      <ns0:c r="J57" s="3" t="inlineStr">
        <ns0:is>
          <ns0:t>납품 완료</ns0:t>
        </ns0:is>
      </ns0:c>
    </ns0:row>
    <ns0:row r="58" ht="38" customHeight="1">
      <ns0:c r="A58" s="1" t="inlineStr">
        <ns0:is>
          <ns0:t>PO-2025-054</ns0:t>
        </ns0:is>
      </ns0:c>
      <ns0:c r="B58" s="6" t="n">
        <ns0:v>45784</ns0:v>
      </ns0:c>
      <ns0:c r="C58" s="1" t="inlineStr">
        <ns0:is>
          <ns0:t>배송지원</ns0:t>
        </ns0:is>
      </ns0:c>
      <ns0:c r="D58" s="1" t="inlineStr">
        <ns0:is>
          <ns0:t>라벨지</ns0:t>
        </ns0:is>
      </ns0:c>
      <ns0:c r="E58" s="1" t="inlineStr">
        <ns0:is>
          <ns0:t>A4 100매</ns0:t>
        </ns0:is>
      </ns0:c>
      <ns0:c r="F58" s="1" t="inlineStr">
        <ns0:is>
          <ns0:t>권</ns0:t>
        </ns0:is>
      </ns0:c>
      <ns0:c r="G58" s="7" t="n">
        <ns0:v>3</ns0:v>
      </ns0:c>
      <ns0:c r="H58" s="7" t="n">
        <ns0:v>12000</ns0:v>
      </ns0:c>
      <ns0:c r="I58" s="7">
        <ns0:f>G58*H58</ns0:f>
        <ns0:v>36000</ns0:v>
      </ns0:c>
      <ns0:c r="J58" s="1" t="inlineStr">
        <ns0:is>
          <ns0:t>납품 완료</ns0:t>
        </ns0:is>
      </ns0:c>
    </ns0:row>
    <ns0:row r="59" ht="38" customHeight="1">
      <ns0:c r="A59" s="3" t="inlineStr">
        <ns0:is>
          <ns0:t>PO-2025-055</ns0:t>
        </ns0:is>
      </ns0:c>
      <ns0:c r="B59" s="4" t="n">
        <ns0:v>45782</ns0:v>
      </ns0:c>
      <ns0:c r="C59" s="3" t="inlineStr">
        <ns0:is>
          <ns0:t>본사</ns0:t>
        </ns0:is>
      </ns0:c>
      <ns0:c r="D59" s="3" t="inlineStr">
        <ns0:is>
          <ns0:t>AA 건전지</ns0:t>
        </ns0:is>
      </ns0:c>
      <ns0:c r="E59" s="3" t="inlineStr">
        <ns0:is>
          <ns0:t>AA 20개</ns0:t>
        </ns0:is>
      </ns0:c>
      <ns0:c r="F59" s="3" t="inlineStr">
        <ns0:is>
          <ns0:t>상자</ns0:t>
        </ns0:is>
      </ns0:c>
      <ns0:c r="G59" s="5" t="n">
        <ns0:v>2</ns0:v>
      </ns0:c>
      <ns0:c r="H59" s="5" t="n">
        <ns0:v>10000</ns0:v>
      </ns0:c>
      <ns0:c r="I59" s="5">
        <ns0:f>G59*H59</ns0:f>
        <ns0:v>20000</ns0:v>
      </ns0:c>
      <ns0:c r="J59" s="3" t="inlineStr">
        <ns0:is>
          <ns0:t>납품 완료</ns0:t>
        </ns0:is>
      </ns0:c>
    </ns0:row>
    <ns0:row r="60" ht="38" customHeight="1">
      <ns0:c r="A60" s="1" t="inlineStr">
        <ns0:is>
          <ns0:t>PO-2025-056</ns0:t>
        </ns0:is>
      </ns0:c>
      <ns0:c r="B60" s="6" t="n">
        <ns0:v>45783</ns0:v>
      </ns0:c>
      <ns0:c r="C60" s="1" t="inlineStr">
        <ns0:is>
          <ns0:t>이천센터</ns0:t>
        </ns0:is>
      </ns0:c>
      <ns0:c r="D60" s="1" t="inlineStr">
        <ns0:is>
          <ns0:t>AA 건전지</ns0:t>
        </ns0:is>
      </ns0:c>
      <ns0:c r="E60" s="1" t="inlineStr">
        <ns0:is>
          <ns0:t>AA 20개</ns0:t>
        </ns0:is>
      </ns0:c>
      <ns0:c r="F60" s="1" t="inlineStr">
        <ns0:is>
          <ns0:t>상자</ns0:t>
        </ns0:is>
      </ns0:c>
      <ns0:c r="G60" s="7" t="n">
        <ns0:v>2</ns0:v>
      </ns0:c>
      <ns0:c r="H60" s="7" t="n">
        <ns0:v>10000</ns0:v>
      </ns0:c>
      <ns0:c r="I60" s="7">
        <ns0:f>G60*H60</ns0:f>
        <ns0:v>20000</ns0:v>
      </ns0:c>
      <ns0:c r="J60" s="1" t="inlineStr">
        <ns0:is>
          <ns0:t>납품 완료</ns0:t>
        </ns0:is>
      </ns0:c>
    </ns0:row>
    <ns0:row r="61" ht="38" customHeight="1">
      <ns0:c r="A61" s="3" t="inlineStr">
        <ns0:is>
          <ns0:t>PO-2025-057</ns0:t>
        </ns0:is>
      </ns0:c>
      <ns0:c r="B61" s="4" t="n">
        <ns0:v>45784</ns0:v>
      </ns0:c>
      <ns0:c r="C61" s="3" t="inlineStr">
        <ns0:is>
          <ns0:t>배송지원</ns0:t>
        </ns0:is>
      </ns0:c>
      <ns0:c r="D61" s="3" t="inlineStr">
        <ns0:is>
          <ns0:t>AA 건전지</ns0:t>
        </ns0:is>
      </ns0:c>
      <ns0:c r="E61" s="3" t="inlineStr">
        <ns0:is>
          <ns0:t>AA 20개</ns0:t>
        </ns0:is>
      </ns0:c>
      <ns0:c r="F61" s="3" t="inlineStr">
        <ns0:is>
          <ns0:t>상자</ns0:t>
        </ns0:is>
      </ns0:c>
      <ns0:c r="G61" s="5" t="n">
        <ns0:v>1</ns0:v>
      </ns0:c>
      <ns0:c r="H61" s="5" t="n">
        <ns0:v>10000</ns0:v>
      </ns0:c>
      <ns0:c r="I61" s="5">
        <ns0:f>G61*H61</ns0:f>
        <ns0:v>10000</ns0:v>
      </ns0:c>
      <ns0:c r="J61" s="3" t="inlineStr">
        <ns0:is>
          <ns0:t>납품 완료</ns0:t>
        </ns0:is>
      </ns0:c>
    </ns0:row>
    <ns0:row r="62" ht="38" customHeight="1">
      <ns0:c r="A62" s="1" t="inlineStr">
        <ns0:is>
          <ns0:t>PO-2025-058</ns0:t>
        </ns0:is>
      </ns0:c>
      <ns0:c r="B62" s="6" t="n">
        <ns0:v>45782</ns0:v>
      </ns0:c>
      <ns0:c r="C62" s="1" t="inlineStr">
        <ns0:is>
          <ns0:t>본사</ns0:t>
        </ns0:is>
      </ns0:c>
      <ns0:c r="D62" s="1" t="inlineStr">
        <ns0:is>
          <ns0:t>물티슈</ns0:t>
        </ns0:is>
      </ns0:c>
      <ns0:c r="E62" s="1" t="inlineStr">
        <ns0:is>
          <ns0:t>100매</ns0:t>
        </ns0:is>
      </ns0:c>
      <ns0:c r="F62" s="1" t="inlineStr">
        <ns0:is>
          <ns0:t>봉</ns0:t>
        </ns0:is>
      </ns0:c>
      <ns0:c r="G62" s="7" t="n">
        <ns0:v>12</ns0:v>
      </ns0:c>
      <ns0:c r="H62" s="7" t="n">
        <ns0:v>3000</ns0:v>
      </ns0:c>
      <ns0:c r="I62" s="7">
        <ns0:f>G62*H62</ns0:f>
        <ns0:v>36000</ns0:v>
      </ns0:c>
      <ns0:c r="J62" s="1" t="inlineStr">
        <ns0:is>
          <ns0:t>납품 완료</ns0:t>
        </ns0:is>
      </ns0:c>
    </ns0:row>
    <ns0:row r="63" ht="38" customHeight="1">
      <ns0:c r="A63" s="3" t="inlineStr">
        <ns0:is>
          <ns0:t>PO-2025-059</ns0:t>
        </ns0:is>
      </ns0:c>
      <ns0:c r="B63" s="4" t="n">
        <ns0:v>45783</ns0:v>
      </ns0:c>
      <ns0:c r="C63" s="3" t="inlineStr">
        <ns0:is>
          <ns0:t>이천센터</ns0:t>
        </ns0:is>
      </ns0:c>
      <ns0:c r="D63" s="3" t="inlineStr">
        <ns0:is>
          <ns0:t>물티슈</ns0:t>
        </ns0:is>
      </ns0:c>
      <ns0:c r="E63" s="3" t="inlineStr">
        <ns0:is>
          <ns0:t>100매</ns0:t>
        </ns0:is>
      </ns0:c>
      <ns0:c r="F63" s="3" t="inlineStr">
        <ns0:is>
          <ns0:t>봉</ns0:t>
        </ns0:is>
      </ns0:c>
      <ns0:c r="G63" s="5" t="n">
        <ns0:v>10</ns0:v>
      </ns0:c>
      <ns0:c r="H63" s="5" t="n">
        <ns0:v>3000</ns0:v>
      </ns0:c>
      <ns0:c r="I63" s="5">
        <ns0:f>G63*H63</ns0:f>
        <ns0:v>30000</ns0:v>
      </ns0:c>
      <ns0:c r="J63" s="3" t="inlineStr">
        <ns0:is>
          <ns0:t>납품 완료</ns0:t>
        </ns0:is>
      </ns0:c>
    </ns0:row>
    <ns0:row r="64" ht="38" customHeight="1">
      <ns0:c r="A64" s="1" t="inlineStr">
        <ns0:is>
          <ns0:t>PO-2025-060</ns0:t>
        </ns0:is>
      </ns0:c>
      <ns0:c r="B64" s="6" t="n">
        <ns0:v>45784</ns0:v>
      </ns0:c>
      <ns0:c r="C64" s="1" t="inlineStr">
        <ns0:is>
          <ns0:t>배송지원</ns0:t>
        </ns0:is>
      </ns0:c>
      <ns0:c r="D64" s="1" t="inlineStr">
        <ns0:is>
          <ns0:t>물티슈</ns0:t>
        </ns0:is>
      </ns0:c>
      <ns0:c r="E64" s="1" t="inlineStr">
        <ns0:is>
          <ns0:t>100매</ns0:t>
        </ns0:is>
      </ns0:c>
      <ns0:c r="F64" s="1" t="inlineStr">
        <ns0:is>
          <ns0:t>봉</ns0:t>
        </ns0:is>
      </ns0:c>
      <ns0:c r="G64" s="7" t="n">
        <ns0:v>8</ns0:v>
      </ns0:c>
      <ns0:c r="H64" s="7" t="n">
        <ns0:v>3000</ns0:v>
      </ns0:c>
      <ns0:c r="I64" s="7">
        <ns0:f>G64*H64</ns0:f>
        <ns0:v>24000</ns0:v>
      </ns0:c>
      <ns0:c r="J64" s="1" t="inlineStr">
        <ns0:is>
          <ns0:t>납품 완료</ns0:t>
        </ns0:is>
      </ns0:c>
    </ns0:row>
    <ns0:row r="65" ht="38" customHeight="1">
      <ns0:c r="A65" s="3" t="inlineStr">
        <ns0:is>
          <ns0:t>PO-2025-061</ns0:t>
        </ns0:is>
      </ns0:c>
      <ns0:c r="B65" s="4" t="n">
        <ns0:v>45813</ns0:v>
      </ns0:c>
      <ns0:c r="C65" s="3" t="inlineStr">
        <ns0:is>
          <ns0:t>본사</ns0:t>
        </ns0:is>
      </ns0:c>
      <ns0:c r="D65" s="3" t="inlineStr">
        <ns0:is>
          <ns0:t>A4용지</ns0:t>
        </ns0:is>
      </ns0:c>
      <ns0:c r="E65" s="3" t="inlineStr">
        <ns0:is>
          <ns0:t>A4 80g · 5권</ns0:t>
        </ns0:is>
      </ns0:c>
      <ns0:c r="F65" s="3" t="inlineStr">
        <ns0:is>
          <ns0:t>상자</ns0:t>
        </ns0:is>
      </ns0:c>
      <ns0:c r="G65" s="5" t="n">
        <ns0:v>8</ns0:v>
      </ns0:c>
      <ns0:c r="H65" s="5" t="n">
        <ns0:v>25000</ns0:v>
      </ns0:c>
      <ns0:c r="I65" s="5">
        <ns0:f>G65*H65</ns0:f>
        <ns0:v>200000</ns0:v>
      </ns0:c>
      <ns0:c r="J65" s="3" t="inlineStr">
        <ns0:is>
          <ns0:t>납품 완료</ns0:t>
        </ns0:is>
      </ns0:c>
    </ns0:row>
    <ns0:row r="66" ht="38" customHeight="1">
      <ns0:c r="A66" s="1" t="inlineStr">
        <ns0:is>
          <ns0:t>PO-2025-062</ns0:t>
        </ns0:is>
      </ns0:c>
      <ns0:c r="B66" s="6" t="n">
        <ns0:v>45814</ns0:v>
      </ns0:c>
      <ns0:c r="C66" s="1" t="inlineStr">
        <ns0:is>
          <ns0:t>이천센터</ns0:t>
        </ns0:is>
      </ns0:c>
      <ns0:c r="D66" s="1" t="inlineStr">
        <ns0:is>
          <ns0:t>복사용지 A4</ns0:t>
        </ns0:is>
      </ns0:c>
      <ns0:c r="E66" s="1" t="inlineStr">
        <ns0:is>
          <ns0:t>A4 80g · 5권</ns0:t>
        </ns0:is>
      </ns0:c>
      <ns0:c r="F66" s="1" t="inlineStr">
        <ns0:is>
          <ns0:t>상자</ns0:t>
        </ns0:is>
      </ns0:c>
      <ns0:c r="G66" s="7" t="n">
        <ns0:v>7</ns0:v>
      </ns0:c>
      <ns0:c r="H66" s="7" t="n">
        <ns0:v>25000</ns0:v>
      </ns0:c>
      <ns0:c r="I66" s="7">
        <ns0:f>G66*H66</ns0:f>
        <ns0:v>175000</ns0:v>
      </ns0:c>
      <ns0:c r="J66" s="1" t="inlineStr">
        <ns0:is>
          <ns0:t>납품 완료</ns0:t>
        </ns0:is>
      </ns0:c>
    </ns0:row>
    <ns0:row r="67" ht="38" customHeight="1">
      <ns0:c r="A67" s="3" t="inlineStr">
        <ns0:is>
          <ns0:t>PO-2025-063</ns0:t>
        </ns0:is>
      </ns0:c>
      <ns0:c r="B67" s="4" t="n">
        <ns0:v>45815</ns0:v>
      </ns0:c>
      <ns0:c r="C67" s="3" t="inlineStr">
        <ns0:is>
          <ns0:t>배송지원</ns0:t>
        </ns0:is>
      </ns0:c>
      <ns0:c r="D67" s="3" t="inlineStr">
        <ns0:is>
          <ns0:t>A4 복사용지</ns0:t>
        </ns0:is>
      </ns0:c>
      <ns0:c r="E67" s="3" t="inlineStr">
        <ns0:is>
          <ns0:t>A4 80g · 5권</ns0:t>
        </ns0:is>
      </ns0:c>
      <ns0:c r="F67" s="3" t="inlineStr">
        <ns0:is>
          <ns0:t>상자</ns0:t>
        </ns0:is>
      </ns0:c>
      <ns0:c r="G67" s="5" t="n">
        <ns0:v>5</ns0:v>
      </ns0:c>
      <ns0:c r="H67" s="5" t="n">
        <ns0:v>25000</ns0:v>
      </ns0:c>
      <ns0:c r="I67" s="5">
        <ns0:f>G67*H67</ns0:f>
        <ns0:v>125000</ns0:v>
      </ns0:c>
      <ns0:c r="J67" s="3" t="inlineStr">
        <ns0:is>
          <ns0:t>납품 완료</ns0:t>
        </ns0:is>
      </ns0:c>
    </ns0:row>
    <ns0:row r="68" ht="38" customHeight="1">
      <ns0:c r="A68" s="1" t="inlineStr">
        <ns0:is>
          <ns0:t>PO-2025-064</ns0:t>
        </ns0:is>
      </ns0:c>
      <ns0:c r="B68" s="6" t="n">
        <ns0:v>45813</ns0:v>
      </ns0:c>
      <ns0:c r="C68" s="1" t="inlineStr">
        <ns0:is>
          <ns0:t>본사</ns0:t>
        </ns0:is>
      </ns0:c>
      <ns0:c r="D68" s="1" t="inlineStr">
        <ns0:is>
          <ns0:t>라벨지</ns0:t>
        </ns0:is>
      </ns0:c>
      <ns0:c r="E68" s="1" t="inlineStr">
        <ns0:is>
          <ns0:t>A4 100매</ns0:t>
        </ns0:is>
      </ns0:c>
      <ns0:c r="F68" s="1" t="inlineStr">
        <ns0:is>
          <ns0:t>권</ns0:t>
        </ns0:is>
      </ns0:c>
      <ns0:c r="G68" s="7" t="n">
        <ns0:v>4</ns0:v>
      </ns0:c>
      <ns0:c r="H68" s="7" t="n">
        <ns0:v>12000</ns0:v>
      </ns0:c>
      <ns0:c r="I68" s="7">
        <ns0:f>G68*H68</ns0:f>
        <ns0:v>48000</ns0:v>
      </ns0:c>
      <ns0:c r="J68" s="1" t="inlineStr">
        <ns0:is>
          <ns0:t>납품 완료</ns0:t>
        </ns0:is>
      </ns0:c>
    </ns0:row>
    <ns0:row r="69" ht="38" customHeight="1">
      <ns0:c r="A69" s="3" t="inlineStr">
        <ns0:is>
          <ns0:t>PO-2025-065</ns0:t>
        </ns0:is>
      </ns0:c>
      <ns0:c r="B69" s="4" t="n">
        <ns0:v>45814</ns0:v>
      </ns0:c>
      <ns0:c r="C69" s="3" t="inlineStr">
        <ns0:is>
          <ns0:t>이천센터</ns0:t>
        </ns0:is>
      </ns0:c>
      <ns0:c r="D69" s="3" t="inlineStr">
        <ns0:is>
          <ns0:t>라벨지</ns0:t>
        </ns0:is>
      </ns0:c>
      <ns0:c r="E69" s="3" t="inlineStr">
        <ns0:is>
          <ns0:t>A4 100매</ns0:t>
        </ns0:is>
      </ns0:c>
      <ns0:c r="F69" s="3" t="inlineStr">
        <ns0:is>
          <ns0:t>권</ns0:t>
        </ns0:is>
      </ns0:c>
      <ns0:c r="G69" s="5" t="n">
        <ns0:v>3</ns0:v>
      </ns0:c>
      <ns0:c r="H69" s="5" t="n">
        <ns0:v>12000</ns0:v>
      </ns0:c>
      <ns0:c r="I69" s="5">
        <ns0:f>G69*H69</ns0:f>
        <ns0:v>36000</ns0:v>
      </ns0:c>
      <ns0:c r="J69" s="3" t="inlineStr">
        <ns0:is>
          <ns0:t>납품 완료</ns0:t>
        </ns0:is>
      </ns0:c>
    </ns0:row>
    <ns0:row r="70" ht="38" customHeight="1">
      <ns0:c r="A70" s="1" t="inlineStr">
        <ns0:is>
          <ns0:t>PO-2025-066</ns0:t>
        </ns0:is>
      </ns0:c>
      <ns0:c r="B70" s="6" t="n">
        <ns0:v>45815</ns0:v>
      </ns0:c>
      <ns0:c r="C70" s="1" t="inlineStr">
        <ns0:is>
          <ns0:t>배송지원</ns0:t>
        </ns0:is>
      </ns0:c>
      <ns0:c r="D70" s="1" t="inlineStr">
        <ns0:is>
          <ns0:t>라벨지</ns0:t>
        </ns0:is>
      </ns0:c>
      <ns0:c r="E70" s="1" t="inlineStr">
        <ns0:is>
          <ns0:t>A4 100매</ns0:t>
        </ns0:is>
      </ns0:c>
      <ns0:c r="F70" s="1" t="inlineStr">
        <ns0:is>
          <ns0:t>권</ns0:t>
        </ns0:is>
      </ns0:c>
      <ns0:c r="G70" s="7" t="n">
        <ns0:v>3</ns0:v>
      </ns0:c>
      <ns0:c r="H70" s="7" t="n">
        <ns0:v>12000</ns0:v>
      </ns0:c>
      <ns0:c r="I70" s="7">
        <ns0:f>G70*H70</ns0:f>
        <ns0:v>36000</ns0:v>
      </ns0:c>
      <ns0:c r="J70" s="1" t="inlineStr">
        <ns0:is>
          <ns0:t>납품 완료</ns0:t>
        </ns0:is>
      </ns0:c>
    </ns0:row>
    <ns0:row r="71" ht="38" customHeight="1">
      <ns0:c r="A71" s="3" t="inlineStr">
        <ns0:is>
          <ns0:t>PO-2025-067</ns0:t>
        </ns0:is>
      </ns0:c>
      <ns0:c r="B71" s="4" t="n">
        <ns0:v>45813</ns0:v>
      </ns0:c>
      <ns0:c r="C71" s="3" t="inlineStr">
        <ns0:is>
          <ns0:t>본사</ns0:t>
        </ns0:is>
      </ns0:c>
      <ns0:c r="D71" s="3" t="inlineStr">
        <ns0:is>
          <ns0:t>AA 건전지</ns0:t>
        </ns0:is>
      </ns0:c>
      <ns0:c r="E71" s="3" t="inlineStr">
        <ns0:is>
          <ns0:t>AA 20개</ns0:t>
        </ns0:is>
      </ns0:c>
      <ns0:c r="F71" s="3" t="inlineStr">
        <ns0:is>
          <ns0:t>상자</ns0:t>
        </ns0:is>
      </ns0:c>
      <ns0:c r="G71" s="5" t="n">
        <ns0:v>2</ns0:v>
      </ns0:c>
      <ns0:c r="H71" s="5" t="n">
        <ns0:v>10000</ns0:v>
      </ns0:c>
      <ns0:c r="I71" s="5">
        <ns0:f>G71*H71</ns0:f>
        <ns0:v>20000</ns0:v>
      </ns0:c>
      <ns0:c r="J71" s="3" t="inlineStr">
        <ns0:is>
          <ns0:t>납품 완료</ns0:t>
        </ns0:is>
      </ns0:c>
    </ns0:row>
    <ns0:row r="72" ht="38" customHeight="1">
      <ns0:c r="A72" s="1" t="inlineStr">
        <ns0:is>
          <ns0:t>PO-2025-068</ns0:t>
        </ns0:is>
      </ns0:c>
      <ns0:c r="B72" s="6" t="n">
        <ns0:v>45814</ns0:v>
      </ns0:c>
      <ns0:c r="C72" s="1" t="inlineStr">
        <ns0:is>
          <ns0:t>이천센터</ns0:t>
        </ns0:is>
      </ns0:c>
      <ns0:c r="D72" s="1" t="inlineStr">
        <ns0:is>
          <ns0:t>AA 건전지</ns0:t>
        </ns0:is>
      </ns0:c>
      <ns0:c r="E72" s="1" t="inlineStr">
        <ns0:is>
          <ns0:t>AA 20개</ns0:t>
        </ns0:is>
      </ns0:c>
      <ns0:c r="F72" s="1" t="inlineStr">
        <ns0:is>
          <ns0:t>상자</ns0:t>
        </ns0:is>
      </ns0:c>
      <ns0:c r="G72" s="7" t="n">
        <ns0:v>2</ns0:v>
      </ns0:c>
      <ns0:c r="H72" s="7" t="n">
        <ns0:v>10000</ns0:v>
      </ns0:c>
      <ns0:c r="I72" s="7">
        <ns0:f>G72*H72</ns0:f>
        <ns0:v>20000</ns0:v>
      </ns0:c>
      <ns0:c r="J72" s="1" t="inlineStr">
        <ns0:is>
          <ns0:t>납품 완료</ns0:t>
        </ns0:is>
      </ns0:c>
    </ns0:row>
    <ns0:row r="73" ht="38" customHeight="1">
      <ns0:c r="A73" s="3" t="inlineStr">
        <ns0:is>
          <ns0:t>PO-2025-069</ns0:t>
        </ns0:is>
      </ns0:c>
      <ns0:c r="B73" s="4" t="n">
        <ns0:v>45815</ns0:v>
      </ns0:c>
      <ns0:c r="C73" s="3" t="inlineStr">
        <ns0:is>
          <ns0:t>배송지원</ns0:t>
        </ns0:is>
      </ns0:c>
      <ns0:c r="D73" s="3" t="inlineStr">
        <ns0:is>
          <ns0:t>AA 건전지</ns0:t>
        </ns0:is>
      </ns0:c>
      <ns0:c r="E73" s="3" t="inlineStr">
        <ns0:is>
          <ns0:t>AA 20개</ns0:t>
        </ns0:is>
      </ns0:c>
      <ns0:c r="F73" s="3" t="inlineStr">
        <ns0:is>
          <ns0:t>상자</ns0:t>
        </ns0:is>
      </ns0:c>
      <ns0:c r="G73" s="5" t="n">
        <ns0:v>1</ns0:v>
      </ns0:c>
      <ns0:c r="H73" s="5" t="n">
        <ns0:v>10000</ns0:v>
      </ns0:c>
      <ns0:c r="I73" s="5">
        <ns0:f>G73*H73</ns0:f>
        <ns0:v>10000</ns0:v>
      </ns0:c>
      <ns0:c r="J73" s="3" t="inlineStr">
        <ns0:is>
          <ns0:t>납품 완료</ns0:t>
        </ns0:is>
      </ns0:c>
    </ns0:row>
    <ns0:row r="74" ht="38" customHeight="1">
      <ns0:c r="A74" s="1" t="inlineStr">
        <ns0:is>
          <ns0:t>PO-2025-070</ns0:t>
        </ns0:is>
      </ns0:c>
      <ns0:c r="B74" s="6" t="n">
        <ns0:v>45813</ns0:v>
      </ns0:c>
      <ns0:c r="C74" s="1" t="inlineStr">
        <ns0:is>
          <ns0:t>본사</ns0:t>
        </ns0:is>
      </ns0:c>
      <ns0:c r="D74" s="1" t="inlineStr">
        <ns0:is>
          <ns0:t>물티슈</ns0:t>
        </ns0:is>
      </ns0:c>
      <ns0:c r="E74" s="1" t="inlineStr">
        <ns0:is>
          <ns0:t>100매</ns0:t>
        </ns0:is>
      </ns0:c>
      <ns0:c r="F74" s="1" t="inlineStr">
        <ns0:is>
          <ns0:t>봉</ns0:t>
        </ns0:is>
      </ns0:c>
      <ns0:c r="G74" s="7" t="n">
        <ns0:v>12</ns0:v>
      </ns0:c>
      <ns0:c r="H74" s="7" t="n">
        <ns0:v>3000</ns0:v>
      </ns0:c>
      <ns0:c r="I74" s="7">
        <ns0:f>G74*H74</ns0:f>
        <ns0:v>36000</ns0:v>
      </ns0:c>
      <ns0:c r="J74" s="1" t="inlineStr">
        <ns0:is>
          <ns0:t>납품 완료</ns0:t>
        </ns0:is>
      </ns0:c>
    </ns0:row>
    <ns0:row r="75" ht="38" customHeight="1">
      <ns0:c r="A75" s="3" t="inlineStr">
        <ns0:is>
          <ns0:t>PO-2025-071</ns0:t>
        </ns0:is>
      </ns0:c>
      <ns0:c r="B75" s="4" t="n">
        <ns0:v>45814</ns0:v>
      </ns0:c>
      <ns0:c r="C75" s="3" t="inlineStr">
        <ns0:is>
          <ns0:t>이천센터</ns0:t>
        </ns0:is>
      </ns0:c>
      <ns0:c r="D75" s="3" t="inlineStr">
        <ns0:is>
          <ns0:t>물티슈</ns0:t>
        </ns0:is>
      </ns0:c>
      <ns0:c r="E75" s="3" t="inlineStr">
        <ns0:is>
          <ns0:t>100매</ns0:t>
        </ns0:is>
      </ns0:c>
      <ns0:c r="F75" s="3" t="inlineStr">
        <ns0:is>
          <ns0:t>봉</ns0:t>
        </ns0:is>
      </ns0:c>
      <ns0:c r="G75" s="5" t="n">
        <ns0:v>10</ns0:v>
      </ns0:c>
      <ns0:c r="H75" s="5" t="n">
        <ns0:v>3000</ns0:v>
      </ns0:c>
      <ns0:c r="I75" s="5">
        <ns0:f>G75*H75</ns0:f>
        <ns0:v>30000</ns0:v>
      </ns0:c>
      <ns0:c r="J75" s="3" t="inlineStr">
        <ns0:is>
          <ns0:t>납품 완료</ns0:t>
        </ns0:is>
      </ns0:c>
    </ns0:row>
    <ns0:row r="76" ht="38" customHeight="1">
      <ns0:c r="A76" s="1" t="inlineStr">
        <ns0:is>
          <ns0:t>PO-2025-072</ns0:t>
        </ns0:is>
      </ns0:c>
      <ns0:c r="B76" s="6" t="n">
        <ns0:v>45815</ns0:v>
      </ns0:c>
      <ns0:c r="C76" s="1" t="inlineStr">
        <ns0:is>
          <ns0:t>배송지원</ns0:t>
        </ns0:is>
      </ns0:c>
      <ns0:c r="D76" s="1" t="inlineStr">
        <ns0:is>
          <ns0:t>물티슈</ns0:t>
        </ns0:is>
      </ns0:c>
      <ns0:c r="E76" s="1" t="inlineStr">
        <ns0:is>
          <ns0:t>100매</ns0:t>
        </ns0:is>
      </ns0:c>
      <ns0:c r="F76" s="1" t="inlineStr">
        <ns0:is>
          <ns0:t>봉</ns0:t>
        </ns0:is>
      </ns0:c>
      <ns0:c r="G76" s="7" t="n">
        <ns0:v>8</ns0:v>
      </ns0:c>
      <ns0:c r="H76" s="7" t="n">
        <ns0:v>3000</ns0:v>
      </ns0:c>
      <ns0:c r="I76" s="7">
        <ns0:f>G76*H76</ns0:f>
        <ns0:v>24000</ns0:v>
      </ns0:c>
      <ns0:c r="J76" s="1" t="inlineStr">
        <ns0:is>
          <ns0:t>납품 완료</ns0:t>
        </ns0:is>
      </ns0:c>
    </ns0:row>
    <ns0:row r="77" ht="38" customHeight="1">
      <ns0:c r="A77" s="3" t="inlineStr">
        <ns0:is>
          <ns0:t>PO-2025-073</ns0:t>
        </ns0:is>
      </ns0:c>
      <ns0:c r="B77" s="4" t="n">
        <ns0:v>45843</ns0:v>
      </ns0:c>
      <ns0:c r="C77" s="3" t="inlineStr">
        <ns0:is>
          <ns0:t>본사</ns0:t>
        </ns0:is>
      </ns0:c>
      <ns0:c r="D77" s="3" t="inlineStr">
        <ns0:is>
          <ns0:t>복사용지 A4</ns0:t>
        </ns0:is>
      </ns0:c>
      <ns0:c r="E77" s="3" t="inlineStr">
        <ns0:is>
          <ns0:t>A4 80g · 5권</ns0:t>
        </ns0:is>
      </ns0:c>
      <ns0:c r="F77" s="3" t="inlineStr">
        <ns0:is>
          <ns0:t>상자</ns0:t>
        </ns0:is>
      </ns0:c>
      <ns0:c r="G77" s="5" t="n">
        <ns0:v>8</ns0:v>
      </ns0:c>
      <ns0:c r="H77" s="5" t="n">
        <ns0:v>25000</ns0:v>
      </ns0:c>
      <ns0:c r="I77" s="5">
        <ns0:f>G77*H77</ns0:f>
        <ns0:v>200000</ns0:v>
      </ns0:c>
      <ns0:c r="J77" s="3" t="inlineStr">
        <ns0:is>
          <ns0:t>납품 완료</ns0:t>
        </ns0:is>
      </ns0:c>
    </ns0:row>
    <ns0:row r="78" ht="38" customHeight="1">
      <ns0:c r="A78" s="1" t="inlineStr">
        <ns0:is>
          <ns0:t>PO-2025-074</ns0:t>
        </ns0:is>
      </ns0:c>
      <ns0:c r="B78" s="6" t="n">
        <ns0:v>45844</ns0:v>
      </ns0:c>
      <ns0:c r="C78" s="1" t="inlineStr">
        <ns0:is>
          <ns0:t>이천센터</ns0:t>
        </ns0:is>
      </ns0:c>
      <ns0:c r="D78" s="1" t="inlineStr">
        <ns0:is>
          <ns0:t>A4 복사용지</ns0:t>
        </ns0:is>
      </ns0:c>
      <ns0:c r="E78" s="1" t="inlineStr">
        <ns0:is>
          <ns0:t>A4 80g · 5권</ns0:t>
        </ns0:is>
      </ns0:c>
      <ns0:c r="F78" s="1" t="inlineStr">
        <ns0:is>
          <ns0:t>상자</ns0:t>
        </ns0:is>
      </ns0:c>
      <ns0:c r="G78" s="7" t="n">
        <ns0:v>7</ns0:v>
      </ns0:c>
      <ns0:c r="H78" s="7" t="n">
        <ns0:v>25000</ns0:v>
      </ns0:c>
      <ns0:c r="I78" s="7">
        <ns0:f>G78*H78</ns0:f>
        <ns0:v>175000</ns0:v>
      </ns0:c>
      <ns0:c r="J78" s="1" t="inlineStr">
        <ns0:is>
          <ns0:t>납품 완료</ns0:t>
        </ns0:is>
      </ns0:c>
    </ns0:row>
    <ns0:row r="79" ht="38" customHeight="1">
      <ns0:c r="A79" s="3" t="inlineStr">
        <ns0:is>
          <ns0:t>PO-2025-075</ns0:t>
        </ns0:is>
      </ns0:c>
      <ns0:c r="B79" s="4" t="n">
        <ns0:v>45845</ns0:v>
      </ns0:c>
      <ns0:c r="C79" s="3" t="inlineStr">
        <ns0:is>
          <ns0:t>배송지원</ns0:t>
        </ns0:is>
      </ns0:c>
      <ns0:c r="D79" s="3" t="inlineStr">
        <ns0:is>
          <ns0:t>A4용지</ns0:t>
        </ns0:is>
      </ns0:c>
      <ns0:c r="E79" s="3" t="inlineStr">
        <ns0:is>
          <ns0:t>A4 80g · 5권</ns0:t>
        </ns0:is>
      </ns0:c>
      <ns0:c r="F79" s="3" t="inlineStr">
        <ns0:is>
          <ns0:t>상자</ns0:t>
        </ns0:is>
      </ns0:c>
      <ns0:c r="G79" s="5" t="n">
        <ns0:v>5</ns0:v>
      </ns0:c>
      <ns0:c r="H79" s="5" t="n">
        <ns0:v>25000</ns0:v>
      </ns0:c>
      <ns0:c r="I79" s="5">
        <ns0:f>G79*H79</ns0:f>
        <ns0:v>125000</ns0:v>
      </ns0:c>
      <ns0:c r="J79" s="3" t="inlineStr">
        <ns0:is>
          <ns0:t>납품 완료</ns0:t>
        </ns0:is>
      </ns0:c>
    </ns0:row>
    <ns0:row r="80" ht="38" customHeight="1">
      <ns0:c r="A80" s="1" t="inlineStr">
        <ns0:is>
          <ns0:t>PO-2025-076</ns0:t>
        </ns0:is>
      </ns0:c>
      <ns0:c r="B80" s="6" t="n">
        <ns0:v>45843</ns0:v>
      </ns0:c>
      <ns0:c r="C80" s="1" t="inlineStr">
        <ns0:is>
          <ns0:t>본사</ns0:t>
        </ns0:is>
      </ns0:c>
      <ns0:c r="D80" s="1" t="inlineStr">
        <ns0:is>
          <ns0:t>라벨지</ns0:t>
        </ns0:is>
      </ns0:c>
      <ns0:c r="E80" s="1" t="inlineStr">
        <ns0:is>
          <ns0:t>A4 100매</ns0:t>
        </ns0:is>
      </ns0:c>
      <ns0:c r="F80" s="1" t="inlineStr">
        <ns0:is>
          <ns0:t>권</ns0:t>
        </ns0:is>
      </ns0:c>
      <ns0:c r="G80" s="7" t="n">
        <ns0:v>4</ns0:v>
      </ns0:c>
      <ns0:c r="H80" s="7" t="n">
        <ns0:v>12000</ns0:v>
      </ns0:c>
      <ns0:c r="I80" s="7">
        <ns0:f>G80*H80</ns0:f>
        <ns0:v>48000</ns0:v>
      </ns0:c>
      <ns0:c r="J80" s="1" t="inlineStr">
        <ns0:is>
          <ns0:t>납품 완료</ns0:t>
        </ns0:is>
      </ns0:c>
    </ns0:row>
    <ns0:row r="81" ht="38" customHeight="1">
      <ns0:c r="A81" s="3" t="inlineStr">
        <ns0:is>
          <ns0:t>PO-2025-077</ns0:t>
        </ns0:is>
      </ns0:c>
      <ns0:c r="B81" s="4" t="n">
        <ns0:v>45844</ns0:v>
      </ns0:c>
      <ns0:c r="C81" s="3" t="inlineStr">
        <ns0:is>
          <ns0:t>이천센터</ns0:t>
        </ns0:is>
      </ns0:c>
      <ns0:c r="D81" s="3" t="inlineStr">
        <ns0:is>
          <ns0:t>라벨지</ns0:t>
        </ns0:is>
      </ns0:c>
      <ns0:c r="E81" s="3" t="inlineStr">
        <ns0:is>
          <ns0:t>A4 100매</ns0:t>
        </ns0:is>
      </ns0:c>
      <ns0:c r="F81" s="3" t="inlineStr">
        <ns0:is>
          <ns0:t>권</ns0:t>
        </ns0:is>
      </ns0:c>
      <ns0:c r="G81" s="5" t="n">
        <ns0:v>3</ns0:v>
      </ns0:c>
      <ns0:c r="H81" s="5" t="n">
        <ns0:v>12000</ns0:v>
      </ns0:c>
      <ns0:c r="I81" s="5">
        <ns0:f>G81*H81</ns0:f>
        <ns0:v>36000</ns0:v>
      </ns0:c>
      <ns0:c r="J81" s="3" t="inlineStr">
        <ns0:is>
          <ns0:t>납품 완료</ns0:t>
        </ns0:is>
      </ns0:c>
    </ns0:row>
    <ns0:row r="82" ht="38" customHeight="1">
      <ns0:c r="A82" s="1" t="inlineStr">
        <ns0:is>
          <ns0:t>PO-2025-078</ns0:t>
        </ns0:is>
      </ns0:c>
      <ns0:c r="B82" s="6" t="n">
        <ns0:v>45845</ns0:v>
      </ns0:c>
      <ns0:c r="C82" s="1" t="inlineStr">
        <ns0:is>
          <ns0:t>배송지원</ns0:t>
        </ns0:is>
      </ns0:c>
      <ns0:c r="D82" s="1" t="inlineStr">
        <ns0:is>
          <ns0:t>라벨지</ns0:t>
        </ns0:is>
      </ns0:c>
      <ns0:c r="E82" s="1" t="inlineStr">
        <ns0:is>
          <ns0:t>A4 100매</ns0:t>
        </ns0:is>
      </ns0:c>
      <ns0:c r="F82" s="1" t="inlineStr">
        <ns0:is>
          <ns0:t>권</ns0:t>
        </ns0:is>
      </ns0:c>
      <ns0:c r="G82" s="7" t="n">
        <ns0:v>3</ns0:v>
      </ns0:c>
      <ns0:c r="H82" s="7" t="n">
        <ns0:v>12000</ns0:v>
      </ns0:c>
      <ns0:c r="I82" s="7">
        <ns0:f>G82*H82</ns0:f>
        <ns0:v>36000</ns0:v>
      </ns0:c>
      <ns0:c r="J82" s="1" t="inlineStr">
        <ns0:is>
          <ns0:t>납품 완료</ns0:t>
        </ns0:is>
      </ns0:c>
    </ns0:row>
    <ns0:row r="83" ht="38" customHeight="1">
      <ns0:c r="A83" s="3" t="inlineStr">
        <ns0:is>
          <ns0:t>PO-2025-079</ns0:t>
        </ns0:is>
      </ns0:c>
      <ns0:c r="B83" s="4" t="n">
        <ns0:v>45843</ns0:v>
      </ns0:c>
      <ns0:c r="C83" s="3" t="inlineStr">
        <ns0:is>
          <ns0:t>본사</ns0:t>
        </ns0:is>
      </ns0:c>
      <ns0:c r="D83" s="3" t="inlineStr">
        <ns0:is>
          <ns0:t>AA 건전지</ns0:t>
        </ns0:is>
      </ns0:c>
      <ns0:c r="E83" s="3" t="inlineStr">
        <ns0:is>
          <ns0:t>AA 20개</ns0:t>
        </ns0:is>
      </ns0:c>
      <ns0:c r="F83" s="3" t="inlineStr">
        <ns0:is>
          <ns0:t>상자</ns0:t>
        </ns0:is>
      </ns0:c>
      <ns0:c r="G83" s="5" t="n">
        <ns0:v>2</ns0:v>
      </ns0:c>
      <ns0:c r="H83" s="5" t="n">
        <ns0:v>10000</ns0:v>
      </ns0:c>
      <ns0:c r="I83" s="5">
        <ns0:f>G83*H83</ns0:f>
        <ns0:v>20000</ns0:v>
      </ns0:c>
      <ns0:c r="J83" s="3" t="inlineStr">
        <ns0:is>
          <ns0:t>납품 완료</ns0:t>
        </ns0:is>
      </ns0:c>
    </ns0:row>
    <ns0:row r="84" ht="38" customHeight="1">
      <ns0:c r="A84" s="1" t="inlineStr">
        <ns0:is>
          <ns0:t>PO-2025-080</ns0:t>
        </ns0:is>
      </ns0:c>
      <ns0:c r="B84" s="6" t="n">
        <ns0:v>45844</ns0:v>
      </ns0:c>
      <ns0:c r="C84" s="1" t="inlineStr">
        <ns0:is>
          <ns0:t>이천센터</ns0:t>
        </ns0:is>
      </ns0:c>
      <ns0:c r="D84" s="1" t="inlineStr">
        <ns0:is>
          <ns0:t>AA 건전지</ns0:t>
        </ns0:is>
      </ns0:c>
      <ns0:c r="E84" s="1" t="inlineStr">
        <ns0:is>
          <ns0:t>AA 20개</ns0:t>
        </ns0:is>
      </ns0:c>
      <ns0:c r="F84" s="1" t="inlineStr">
        <ns0:is>
          <ns0:t>상자</ns0:t>
        </ns0:is>
      </ns0:c>
      <ns0:c r="G84" s="7" t="n">
        <ns0:v>2</ns0:v>
      </ns0:c>
      <ns0:c r="H84" s="7" t="n">
        <ns0:v>10000</ns0:v>
      </ns0:c>
      <ns0:c r="I84" s="7">
        <ns0:f>G84*H84</ns0:f>
        <ns0:v>20000</ns0:v>
      </ns0:c>
      <ns0:c r="J84" s="1" t="inlineStr">
        <ns0:is>
          <ns0:t>납품 완료</ns0:t>
        </ns0:is>
      </ns0:c>
    </ns0:row>
    <ns0:row r="85" ht="38" customHeight="1">
      <ns0:c r="A85" s="3" t="inlineStr">
        <ns0:is>
          <ns0:t>PO-2025-081</ns0:t>
        </ns0:is>
      </ns0:c>
      <ns0:c r="B85" s="4" t="n">
        <ns0:v>45845</ns0:v>
      </ns0:c>
      <ns0:c r="C85" s="3" t="inlineStr">
        <ns0:is>
          <ns0:t>배송지원</ns0:t>
        </ns0:is>
      </ns0:c>
      <ns0:c r="D85" s="3" t="inlineStr">
        <ns0:is>
          <ns0:t>AA 건전지</ns0:t>
        </ns0:is>
      </ns0:c>
      <ns0:c r="E85" s="3" t="inlineStr">
        <ns0:is>
          <ns0:t>AA 20개</ns0:t>
        </ns0:is>
      </ns0:c>
      <ns0:c r="F85" s="3" t="inlineStr">
        <ns0:is>
          <ns0:t>상자</ns0:t>
        </ns0:is>
      </ns0:c>
      <ns0:c r="G85" s="5" t="n">
        <ns0:v>1</ns0:v>
      </ns0:c>
      <ns0:c r="H85" s="5" t="n">
        <ns0:v>10000</ns0:v>
      </ns0:c>
      <ns0:c r="I85" s="5">
        <ns0:f>G85*H85</ns0:f>
        <ns0:v>10000</ns0:v>
      </ns0:c>
      <ns0:c r="J85" s="3" t="inlineStr">
        <ns0:is>
          <ns0:t>납품 완료</ns0:t>
        </ns0:is>
      </ns0:c>
    </ns0:row>
    <ns0:row r="86" ht="38" customHeight="1">
      <ns0:c r="A86" s="1" t="inlineStr">
        <ns0:is>
          <ns0:t>PO-2025-082</ns0:t>
        </ns0:is>
      </ns0:c>
      <ns0:c r="B86" s="6" t="n">
        <ns0:v>45843</ns0:v>
      </ns0:c>
      <ns0:c r="C86" s="1" t="inlineStr">
        <ns0:is>
          <ns0:t>본사</ns0:t>
        </ns0:is>
      </ns0:c>
      <ns0:c r="D86" s="1" t="inlineStr">
        <ns0:is>
          <ns0:t>물티슈</ns0:t>
        </ns0:is>
      </ns0:c>
      <ns0:c r="E86" s="1" t="inlineStr">
        <ns0:is>
          <ns0:t>100매</ns0:t>
        </ns0:is>
      </ns0:c>
      <ns0:c r="F86" s="1" t="inlineStr">
        <ns0:is>
          <ns0:t>봉</ns0:t>
        </ns0:is>
      </ns0:c>
      <ns0:c r="G86" s="7" t="n">
        <ns0:v>12</ns0:v>
      </ns0:c>
      <ns0:c r="H86" s="7" t="n">
        <ns0:v>3000</ns0:v>
      </ns0:c>
      <ns0:c r="I86" s="7">
        <ns0:f>G86*H86</ns0:f>
        <ns0:v>36000</ns0:v>
      </ns0:c>
      <ns0:c r="J86" s="1" t="inlineStr">
        <ns0:is>
          <ns0:t>납품 완료</ns0:t>
        </ns0:is>
      </ns0:c>
    </ns0:row>
    <ns0:row r="87" ht="38" customHeight="1">
      <ns0:c r="A87" s="3" t="inlineStr">
        <ns0:is>
          <ns0:t>PO-2025-083</ns0:t>
        </ns0:is>
      </ns0:c>
      <ns0:c r="B87" s="4" t="n">
        <ns0:v>45844</ns0:v>
      </ns0:c>
      <ns0:c r="C87" s="3" t="inlineStr">
        <ns0:is>
          <ns0:t>이천센터</ns0:t>
        </ns0:is>
      </ns0:c>
      <ns0:c r="D87" s="3" t="inlineStr">
        <ns0:is>
          <ns0:t>물티슈</ns0:t>
        </ns0:is>
      </ns0:c>
      <ns0:c r="E87" s="3" t="inlineStr">
        <ns0:is>
          <ns0:t>100매</ns0:t>
        </ns0:is>
      </ns0:c>
      <ns0:c r="F87" s="3" t="inlineStr">
        <ns0:is>
          <ns0:t>봉</ns0:t>
        </ns0:is>
      </ns0:c>
      <ns0:c r="G87" s="5" t="n">
        <ns0:v>10</ns0:v>
      </ns0:c>
      <ns0:c r="H87" s="5" t="n">
        <ns0:v>3000</ns0:v>
      </ns0:c>
      <ns0:c r="I87" s="5">
        <ns0:f>G87*H87</ns0:f>
        <ns0:v>30000</ns0:v>
      </ns0:c>
      <ns0:c r="J87" s="3" t="inlineStr">
        <ns0:is>
          <ns0:t>납품 완료</ns0:t>
        </ns0:is>
      </ns0:c>
    </ns0:row>
    <ns0:row r="88" ht="38" customHeight="1">
      <ns0:c r="A88" s="1" t="inlineStr">
        <ns0:is>
          <ns0:t>PO-2025-084</ns0:t>
        </ns0:is>
      </ns0:c>
      <ns0:c r="B88" s="6" t="n">
        <ns0:v>45845</ns0:v>
      </ns0:c>
      <ns0:c r="C88" s="1" t="inlineStr">
        <ns0:is>
          <ns0:t>배송지원</ns0:t>
        </ns0:is>
      </ns0:c>
      <ns0:c r="D88" s="1" t="inlineStr">
        <ns0:is>
          <ns0:t>물티슈</ns0:t>
        </ns0:is>
      </ns0:c>
      <ns0:c r="E88" s="1" t="inlineStr">
        <ns0:is>
          <ns0:t>100매</ns0:t>
        </ns0:is>
      </ns0:c>
      <ns0:c r="F88" s="1" t="inlineStr">
        <ns0:is>
          <ns0:t>봉</ns0:t>
        </ns0:is>
      </ns0:c>
      <ns0:c r="G88" s="7" t="n">
        <ns0:v>8</ns0:v>
      </ns0:c>
      <ns0:c r="H88" s="7" t="n">
        <ns0:v>3000</ns0:v>
      </ns0:c>
      <ns0:c r="I88" s="7">
        <ns0:f>G88*H88</ns0:f>
        <ns0:v>24000</ns0:v>
      </ns0:c>
      <ns0:c r="J88" s="1" t="inlineStr">
        <ns0:is>
          <ns0:t>납품 완료</ns0:t>
        </ns0:is>
      </ns0:c>
    </ns0:row>
    <ns0:row r="89" ht="38" customHeight="1">
      <ns0:c r="A89" s="3" t="inlineStr">
        <ns0:is>
          <ns0:t>PO-2025-085</ns0:t>
        </ns0:is>
      </ns0:c>
      <ns0:c r="B89" s="4" t="n">
        <ns0:v>45874</ns0:v>
      </ns0:c>
      <ns0:c r="C89" s="3" t="inlineStr">
        <ns0:is>
          <ns0:t>본사</ns0:t>
        </ns0:is>
      </ns0:c>
      <ns0:c r="D89" s="3" t="inlineStr">
        <ns0:is>
          <ns0:t>A4 복사용지</ns0:t>
        </ns0:is>
      </ns0:c>
      <ns0:c r="E89" s="3" t="inlineStr">
        <ns0:is>
          <ns0:t>A4 80g · 5권</ns0:t>
        </ns0:is>
      </ns0:c>
      <ns0:c r="F89" s="3" t="inlineStr">
        <ns0:is>
          <ns0:t>상자</ns0:t>
        </ns0:is>
      </ns0:c>
      <ns0:c r="G89" s="5" t="n">
        <ns0:v>8</ns0:v>
      </ns0:c>
      <ns0:c r="H89" s="5" t="n">
        <ns0:v>25000</ns0:v>
      </ns0:c>
      <ns0:c r="I89" s="5">
        <ns0:f>G89*H89</ns0:f>
        <ns0:v>200000</ns0:v>
      </ns0:c>
      <ns0:c r="J89" s="3" t="inlineStr">
        <ns0:is>
          <ns0:t>납품 완료</ns0:t>
        </ns0:is>
      </ns0:c>
    </ns0:row>
    <ns0:row r="90" ht="38" customHeight="1">
      <ns0:c r="A90" s="1" t="inlineStr">
        <ns0:is>
          <ns0:t>PO-2025-086</ns0:t>
        </ns0:is>
      </ns0:c>
      <ns0:c r="B90" s="6" t="n">
        <ns0:v>45875</ns0:v>
      </ns0:c>
      <ns0:c r="C90" s="1" t="inlineStr">
        <ns0:is>
          <ns0:t>이천센터</ns0:t>
        </ns0:is>
      </ns0:c>
      <ns0:c r="D90" s="1" t="inlineStr">
        <ns0:is>
          <ns0:t>A4용지</ns0:t>
        </ns0:is>
      </ns0:c>
      <ns0:c r="E90" s="1" t="inlineStr">
        <ns0:is>
          <ns0:t>A4 80g · 5권</ns0:t>
        </ns0:is>
      </ns0:c>
      <ns0:c r="F90" s="1" t="inlineStr">
        <ns0:is>
          <ns0:t>상자</ns0:t>
        </ns0:is>
      </ns0:c>
      <ns0:c r="G90" s="7" t="n">
        <ns0:v>7</ns0:v>
      </ns0:c>
      <ns0:c r="H90" s="7" t="n">
        <ns0:v>25000</ns0:v>
      </ns0:c>
      <ns0:c r="I90" s="7">
        <ns0:f>G90*H90</ns0:f>
        <ns0:v>175000</ns0:v>
      </ns0:c>
      <ns0:c r="J90" s="1" t="inlineStr">
        <ns0:is>
          <ns0:t>납품 완료</ns0:t>
        </ns0:is>
      </ns0:c>
    </ns0:row>
    <ns0:row r="91" ht="38" customHeight="1">
      <ns0:c r="A91" s="3" t="inlineStr">
        <ns0:is>
          <ns0:t>PO-2025-087</ns0:t>
        </ns0:is>
      </ns0:c>
      <ns0:c r="B91" s="4" t="n">
        <ns0:v>45876</ns0:v>
      </ns0:c>
      <ns0:c r="C91" s="3" t="inlineStr">
        <ns0:is>
          <ns0:t>배송지원</ns0:t>
        </ns0:is>
      </ns0:c>
      <ns0:c r="D91" s="3" t="inlineStr">
        <ns0:is>
          <ns0:t>복사용지 A4</ns0:t>
        </ns0:is>
      </ns0:c>
      <ns0:c r="E91" s="3" t="inlineStr">
        <ns0:is>
          <ns0:t>A4 80g · 5권</ns0:t>
        </ns0:is>
      </ns0:c>
      <ns0:c r="F91" s="3" t="inlineStr">
        <ns0:is>
          <ns0:t>상자</ns0:t>
        </ns0:is>
      </ns0:c>
      <ns0:c r="G91" s="5" t="n">
        <ns0:v>5</ns0:v>
      </ns0:c>
      <ns0:c r="H91" s="5" t="n">
        <ns0:v>25000</ns0:v>
      </ns0:c>
      <ns0:c r="I91" s="5">
        <ns0:f>G91*H91</ns0:f>
        <ns0:v>125000</ns0:v>
      </ns0:c>
      <ns0:c r="J91" s="3" t="inlineStr">
        <ns0:is>
          <ns0:t>납품 완료</ns0:t>
        </ns0:is>
      </ns0:c>
    </ns0:row>
    <ns0:row r="92" ht="38" customHeight="1">
      <ns0:c r="A92" s="1" t="inlineStr">
        <ns0:is>
          <ns0:t>PO-2025-088</ns0:t>
        </ns0:is>
      </ns0:c>
      <ns0:c r="B92" s="6" t="n">
        <ns0:v>45874</ns0:v>
      </ns0:c>
      <ns0:c r="C92" s="1" t="inlineStr">
        <ns0:is>
          <ns0:t>본사</ns0:t>
        </ns0:is>
      </ns0:c>
      <ns0:c r="D92" s="1" t="inlineStr">
        <ns0:is>
          <ns0:t>라벨지</ns0:t>
        </ns0:is>
      </ns0:c>
      <ns0:c r="E92" s="1" t="inlineStr">
        <ns0:is>
          <ns0:t>A4 100매</ns0:t>
        </ns0:is>
      </ns0:c>
      <ns0:c r="F92" s="1" t="inlineStr">
        <ns0:is>
          <ns0:t>권</ns0:t>
        </ns0:is>
      </ns0:c>
      <ns0:c r="G92" s="7" t="n">
        <ns0:v>4</ns0:v>
      </ns0:c>
      <ns0:c r="H92" s="7" t="n">
        <ns0:v>12000</ns0:v>
      </ns0:c>
      <ns0:c r="I92" s="7">
        <ns0:f>G92*H92</ns0:f>
        <ns0:v>48000</ns0:v>
      </ns0:c>
      <ns0:c r="J92" s="1" t="inlineStr">
        <ns0:is>
          <ns0:t>납품 완료</ns0:t>
        </ns0:is>
      </ns0:c>
    </ns0:row>
    <ns0:row r="93" ht="38" customHeight="1">
      <ns0:c r="A93" s="3" t="inlineStr">
        <ns0:is>
          <ns0:t>PO-2025-089</ns0:t>
        </ns0:is>
      </ns0:c>
      <ns0:c r="B93" s="4" t="n">
        <ns0:v>45875</ns0:v>
      </ns0:c>
      <ns0:c r="C93" s="3" t="inlineStr">
        <ns0:is>
          <ns0:t>이천센터</ns0:t>
        </ns0:is>
      </ns0:c>
      <ns0:c r="D93" s="3" t="inlineStr">
        <ns0:is>
          <ns0:t>라벨지</ns0:t>
        </ns0:is>
      </ns0:c>
      <ns0:c r="E93" s="3" t="inlineStr">
        <ns0:is>
          <ns0:t>A4 100매</ns0:t>
        </ns0:is>
      </ns0:c>
      <ns0:c r="F93" s="3" t="inlineStr">
        <ns0:is>
          <ns0:t>권</ns0:t>
        </ns0:is>
      </ns0:c>
      <ns0:c r="G93" s="5" t="n">
        <ns0:v>3</ns0:v>
      </ns0:c>
      <ns0:c r="H93" s="5" t="n">
        <ns0:v>12000</ns0:v>
      </ns0:c>
      <ns0:c r="I93" s="5">
        <ns0:f>G93*H93</ns0:f>
        <ns0:v>36000</ns0:v>
      </ns0:c>
      <ns0:c r="J93" s="3" t="inlineStr">
        <ns0:is>
          <ns0:t>납품 완료</ns0:t>
        </ns0:is>
      </ns0:c>
    </ns0:row>
    <ns0:row r="94" ht="38" customHeight="1">
      <ns0:c r="A94" s="1" t="inlineStr">
        <ns0:is>
          <ns0:t>PO-2025-090</ns0:t>
        </ns0:is>
      </ns0:c>
      <ns0:c r="B94" s="6" t="n">
        <ns0:v>45876</ns0:v>
      </ns0:c>
      <ns0:c r="C94" s="1" t="inlineStr">
        <ns0:is>
          <ns0:t>배송지원</ns0:t>
        </ns0:is>
      </ns0:c>
      <ns0:c r="D94" s="1" t="inlineStr">
        <ns0:is>
          <ns0:t>라벨지</ns0:t>
        </ns0:is>
      </ns0:c>
      <ns0:c r="E94" s="1" t="inlineStr">
        <ns0:is>
          <ns0:t>A4 100매</ns0:t>
        </ns0:is>
      </ns0:c>
      <ns0:c r="F94" s="1" t="inlineStr">
        <ns0:is>
          <ns0:t>권</ns0:t>
        </ns0:is>
      </ns0:c>
      <ns0:c r="G94" s="7" t="n">
        <ns0:v>3</ns0:v>
      </ns0:c>
      <ns0:c r="H94" s="7" t="n">
        <ns0:v>12000</ns0:v>
      </ns0:c>
      <ns0:c r="I94" s="7">
        <ns0:f>G94*H94</ns0:f>
        <ns0:v>36000</ns0:v>
      </ns0:c>
      <ns0:c r="J94" s="1" t="inlineStr">
        <ns0:is>
          <ns0:t>납품 완료</ns0:t>
        </ns0:is>
      </ns0:c>
    </ns0:row>
    <ns0:row r="95" ht="38" customHeight="1">
      <ns0:c r="A95" s="3" t="inlineStr">
        <ns0:is>
          <ns0:t>PO-2025-091</ns0:t>
        </ns0:is>
      </ns0:c>
      <ns0:c r="B95" s="4" t="n">
        <ns0:v>45874</ns0:v>
      </ns0:c>
      <ns0:c r="C95" s="3" t="inlineStr">
        <ns0:is>
          <ns0:t>본사</ns0:t>
        </ns0:is>
      </ns0:c>
      <ns0:c r="D95" s="3" t="inlineStr">
        <ns0:is>
          <ns0:t>AA 건전지</ns0:t>
        </ns0:is>
      </ns0:c>
      <ns0:c r="E95" s="3" t="inlineStr">
        <ns0:is>
          <ns0:t>AA 20개</ns0:t>
        </ns0:is>
      </ns0:c>
      <ns0:c r="F95" s="3" t="inlineStr">
        <ns0:is>
          <ns0:t>상자</ns0:t>
        </ns0:is>
      </ns0:c>
      <ns0:c r="G95" s="5" t="n">
        <ns0:v>2</ns0:v>
      </ns0:c>
      <ns0:c r="H95" s="5" t="n">
        <ns0:v>10000</ns0:v>
      </ns0:c>
      <ns0:c r="I95" s="5">
        <ns0:f>G95*H95</ns0:f>
        <ns0:v>20000</ns0:v>
      </ns0:c>
      <ns0:c r="J95" s="3" t="inlineStr">
        <ns0:is>
          <ns0:t>납품 완료</ns0:t>
        </ns0:is>
      </ns0:c>
    </ns0:row>
    <ns0:row r="96" ht="38" customHeight="1">
      <ns0:c r="A96" s="1" t="inlineStr">
        <ns0:is>
          <ns0:t>PO-2025-092</ns0:t>
        </ns0:is>
      </ns0:c>
      <ns0:c r="B96" s="6" t="n">
        <ns0:v>45875</ns0:v>
      </ns0:c>
      <ns0:c r="C96" s="1" t="n"/>
      <ns0:c r="D96" s="1" t="inlineStr">
        <ns0:is>
          <ns0:t>AA 건전지</ns0:t>
        </ns0:is>
      </ns0:c>
      <ns0:c r="E96" s="1" t="inlineStr">
        <ns0:is>
          <ns0:t>AA 20개</ns0:t>
        </ns0:is>
      </ns0:c>
      <ns0:c r="F96" s="1" t="inlineStr">
        <ns0:is>
          <ns0:t>상자</ns0:t>
        </ns0:is>
      </ns0:c>
      <ns0:c r="G96" s="7" t="n">
        <ns0:v>2</ns0:v>
      </ns0:c>
      <ns0:c r="H96" s="7" t="n">
        <ns0:v>10000</ns0:v>
      </ns0:c>
      <ns0:c r="I96" s="7">
        <ns0:f>G96*H96</ns0:f>
        <ns0:v>20000</ns0:v>
      </ns0:c>
      <ns0:c r="J96" s="1" t="inlineStr">
        <ns0:is>
          <ns0:t>부서 확인 필요</ns0:t>
        </ns0:is>
      </ns0:c>
    </ns0:row>
    <ns0:row r="97" ht="38" customHeight="1">
      <ns0:c r="A97" s="3" t="inlineStr">
        <ns0:is>
          <ns0:t>PO-2025-093</ns0:t>
        </ns0:is>
      </ns0:c>
      <ns0:c r="B97" s="4" t="n">
        <ns0:v>45876</ns0:v>
      </ns0:c>
      <ns0:c r="C97" s="3" t="inlineStr">
        <ns0:is>
          <ns0:t>배송지원</ns0:t>
        </ns0:is>
      </ns0:c>
      <ns0:c r="D97" s="3" t="inlineStr">
        <ns0:is>
          <ns0:t>AA 건전지</ns0:t>
        </ns0:is>
      </ns0:c>
      <ns0:c r="E97" s="3" t="inlineStr">
        <ns0:is>
          <ns0:t>AA 20개</ns0:t>
        </ns0:is>
      </ns0:c>
      <ns0:c r="F97" s="3" t="inlineStr">
        <ns0:is>
          <ns0:t>상자</ns0:t>
        </ns0:is>
      </ns0:c>
      <ns0:c r="G97" s="5" t="n">
        <ns0:v>1</ns0:v>
      </ns0:c>
      <ns0:c r="H97" s="5" t="n">
        <ns0:v>10000</ns0:v>
      </ns0:c>
      <ns0:c r="I97" s="5">
        <ns0:f>G97*H97</ns0:f>
        <ns0:v>10000</ns0:v>
      </ns0:c>
      <ns0:c r="J97" s="3" t="inlineStr">
        <ns0:is>
          <ns0:t>납품 완료</ns0:t>
        </ns0:is>
      </ns0:c>
    </ns0:row>
    <ns0:row r="98" ht="38" customHeight="1">
      <ns0:c r="A98" s="1" t="inlineStr">
        <ns0:is>
          <ns0:t>PO-2025-094</ns0:t>
        </ns0:is>
      </ns0:c>
      <ns0:c r="B98" s="6" t="n">
        <ns0:v>45874</ns0:v>
      </ns0:c>
      <ns0:c r="C98" s="1" t="inlineStr">
        <ns0:is>
          <ns0:t>본사</ns0:t>
        </ns0:is>
      </ns0:c>
      <ns0:c r="D98" s="1" t="inlineStr">
        <ns0:is>
          <ns0:t>물티슈</ns0:t>
        </ns0:is>
      </ns0:c>
      <ns0:c r="E98" s="1" t="inlineStr">
        <ns0:is>
          <ns0:t>100매</ns0:t>
        </ns0:is>
      </ns0:c>
      <ns0:c r="F98" s="1" t="inlineStr">
        <ns0:is>
          <ns0:t>봉</ns0:t>
        </ns0:is>
      </ns0:c>
      <ns0:c r="G98" s="7" t="n">
        <ns0:v>12</ns0:v>
      </ns0:c>
      <ns0:c r="H98" s="7" t="n">
        <ns0:v>3000</ns0:v>
      </ns0:c>
      <ns0:c r="I98" s="7">
        <ns0:f>G98*H98</ns0:f>
        <ns0:v>36000</ns0:v>
      </ns0:c>
      <ns0:c r="J98" s="1" t="inlineStr">
        <ns0:is>
          <ns0:t>납품 완료</ns0:t>
        </ns0:is>
      </ns0:c>
    </ns0:row>
    <ns0:row r="99" ht="38" customHeight="1">
      <ns0:c r="A99" s="3" t="inlineStr">
        <ns0:is>
          <ns0:t>PO-2025-095</ns0:t>
        </ns0:is>
      </ns0:c>
      <ns0:c r="B99" s="4" t="n">
        <ns0:v>45875</ns0:v>
      </ns0:c>
      <ns0:c r="C99" s="3" t="inlineStr">
        <ns0:is>
          <ns0:t>이천센터</ns0:t>
        </ns0:is>
      </ns0:c>
      <ns0:c r="D99" s="3" t="inlineStr">
        <ns0:is>
          <ns0:t>물티슈</ns0:t>
        </ns0:is>
      </ns0:c>
      <ns0:c r="E99" s="3" t="inlineStr">
        <ns0:is>
          <ns0:t>100매</ns0:t>
        </ns0:is>
      </ns0:c>
      <ns0:c r="F99" s="3" t="inlineStr">
        <ns0:is>
          <ns0:t>봉</ns0:t>
        </ns0:is>
      </ns0:c>
      <ns0:c r="G99" s="5" t="n">
        <ns0:v>10</ns0:v>
      </ns0:c>
      <ns0:c r="H99" s="5" t="n">
        <ns0:v>3000</ns0:v>
      </ns0:c>
      <ns0:c r="I99" s="5">
        <ns0:f>G99*H99</ns0:f>
        <ns0:v>30000</ns0:v>
      </ns0:c>
      <ns0:c r="J99" s="3" t="inlineStr">
        <ns0:is>
          <ns0:t>납품 완료</ns0:t>
        </ns0:is>
      </ns0:c>
    </ns0:row>
    <ns0:row r="100" ht="38" customHeight="1">
      <ns0:c r="A100" s="1" t="inlineStr">
        <ns0:is>
          <ns0:t>PO-2025-096</ns0:t>
        </ns0:is>
      </ns0:c>
      <ns0:c r="B100" s="6" t="n">
        <ns0:v>45876</ns0:v>
      </ns0:c>
      <ns0:c r="C100" s="1" t="inlineStr">
        <ns0:is>
          <ns0:t>배송지원</ns0:t>
        </ns0:is>
      </ns0:c>
      <ns0:c r="D100" s="1" t="inlineStr">
        <ns0:is>
          <ns0:t>물티슈</ns0:t>
        </ns0:is>
      </ns0:c>
      <ns0:c r="E100" s="1" t="inlineStr">
        <ns0:is>
          <ns0:t>100매</ns0:t>
        </ns0:is>
      </ns0:c>
      <ns0:c r="F100" s="1" t="inlineStr">
        <ns0:is>
          <ns0:t>봉</ns0:t>
        </ns0:is>
      </ns0:c>
      <ns0:c r="G100" s="7" t="n">
        <ns0:v>8</ns0:v>
      </ns0:c>
      <ns0:c r="H100" s="7" t="n">
        <ns0:v>3000</ns0:v>
      </ns0:c>
      <ns0:c r="I100" s="7">
        <ns0:f>G100*H100</ns0:f>
        <ns0:v>24000</ns0:v>
      </ns0:c>
      <ns0:c r="J100" s="1" t="inlineStr">
        <ns0:is>
          <ns0:t>납품 완료</ns0:t>
        </ns0:is>
      </ns0:c>
    </ns0:row>
    <ns0:row r="101" ht="38" customHeight="1">
      <ns0:c r="A101" s="3" t="inlineStr">
        <ns0:is>
          <ns0:t>PO-2025-097</ns0:t>
        </ns0:is>
      </ns0:c>
      <ns0:c r="B101" s="4" t="n">
        <ns0:v>45905</ns0:v>
      </ns0:c>
      <ns0:c r="C101" s="3" t="inlineStr">
        <ns0:is>
          <ns0:t>본사</ns0:t>
        </ns0:is>
      </ns0:c>
      <ns0:c r="D101" s="3" t="inlineStr">
        <ns0:is>
          <ns0:t>A4용지</ns0:t>
        </ns0:is>
      </ns0:c>
      <ns0:c r="E101" s="3" t="inlineStr">
        <ns0:is>
          <ns0:t>A4 80g · 5권</ns0:t>
        </ns0:is>
      </ns0:c>
      <ns0:c r="F101" s="3" t="inlineStr">
        <ns0:is>
          <ns0:t>상자</ns0:t>
        </ns0:is>
      </ns0:c>
      <ns0:c r="G101" s="5" t="n">
        <ns0:v>8</ns0:v>
      </ns0:c>
      <ns0:c r="H101" s="5" t="n">
        <ns0:v>25000</ns0:v>
      </ns0:c>
      <ns0:c r="I101" s="5">
        <ns0:f>G101*H101</ns0:f>
        <ns0:v>200000</ns0:v>
      </ns0:c>
      <ns0:c r="J101" s="3" t="inlineStr">
        <ns0:is>
          <ns0:t>납품 완료</ns0:t>
        </ns0:is>
      </ns0:c>
    </ns0:row>
    <ns0:row r="102" ht="38" customHeight="1">
      <ns0:c r="A102" s="1" t="inlineStr">
        <ns0:is>
          <ns0:t>PO-2025-098</ns0:t>
        </ns0:is>
      </ns0:c>
      <ns0:c r="B102" s="6" t="n">
        <ns0:v>45906</ns0:v>
      </ns0:c>
      <ns0:c r="C102" s="1" t="inlineStr">
        <ns0:is>
          <ns0:t>이천센터</ns0:t>
        </ns0:is>
      </ns0:c>
      <ns0:c r="D102" s="1" t="inlineStr">
        <ns0:is>
          <ns0:t>복사용지 A4</ns0:t>
        </ns0:is>
      </ns0:c>
      <ns0:c r="E102" s="1" t="inlineStr">
        <ns0:is>
          <ns0:t>A4 80g · 5권</ns0:t>
        </ns0:is>
      </ns0:c>
      <ns0:c r="F102" s="1" t="inlineStr">
        <ns0:is>
          <ns0:t>상자</ns0:t>
        </ns0:is>
      </ns0:c>
      <ns0:c r="G102" s="7" t="n">
        <ns0:v>7</ns0:v>
      </ns0:c>
      <ns0:c r="H102" s="7" t="n">
        <ns0:v>25000</ns0:v>
      </ns0:c>
      <ns0:c r="I102" s="7">
        <ns0:f>G102*H102</ns0:f>
        <ns0:v>175000</ns0:v>
      </ns0:c>
      <ns0:c r="J102" s="1" t="inlineStr">
        <ns0:is>
          <ns0:t>납품 완료</ns0:t>
        </ns0:is>
      </ns0:c>
    </ns0:row>
    <ns0:row r="103" ht="38" customHeight="1">
      <ns0:c r="A103" s="3" t="inlineStr">
        <ns0:is>
          <ns0:t>PO-2025-099</ns0:t>
        </ns0:is>
      </ns0:c>
      <ns0:c r="B103" s="4" t="n">
        <ns0:v>45907</ns0:v>
      </ns0:c>
      <ns0:c r="C103" s="3" t="inlineStr">
        <ns0:is>
          <ns0:t>배송지원</ns0:t>
        </ns0:is>
      </ns0:c>
      <ns0:c r="D103" s="3" t="inlineStr">
        <ns0:is>
          <ns0:t>A4 복사용지</ns0:t>
        </ns0:is>
      </ns0:c>
      <ns0:c r="E103" s="3" t="inlineStr">
        <ns0:is>
          <ns0:t>A4 80g · 5권</ns0:t>
        </ns0:is>
      </ns0:c>
      <ns0:c r="F103" s="3" t="inlineStr">
        <ns0:is>
          <ns0:t>상자</ns0:t>
        </ns0:is>
      </ns0:c>
      <ns0:c r="G103" s="5" t="n">
        <ns0:v>5</ns0:v>
      </ns0:c>
      <ns0:c r="H103" s="5" t="n">
        <ns0:v>25000</ns0:v>
      </ns0:c>
      <ns0:c r="I103" s="5">
        <ns0:f>G103*H103</ns0:f>
        <ns0:v>125000</ns0:v>
      </ns0:c>
      <ns0:c r="J103" s="3" t="inlineStr">
        <ns0:is>
          <ns0:t>납품 완료</ns0:t>
        </ns0:is>
      </ns0:c>
    </ns0:row>
    <ns0:row r="104" ht="38" customHeight="1">
      <ns0:c r="A104" s="1" t="inlineStr">
        <ns0:is>
          <ns0:t>PO-2025-100</ns0:t>
        </ns0:is>
      </ns0:c>
      <ns0:c r="B104" s="6" t="n">
        <ns0:v>45905</ns0:v>
      </ns0:c>
      <ns0:c r="C104" s="1" t="inlineStr">
        <ns0:is>
          <ns0:t>본사</ns0:t>
        </ns0:is>
      </ns0:c>
      <ns0:c r="D104" s="1" t="inlineStr">
        <ns0:is>
          <ns0:t>라벨지</ns0:t>
        </ns0:is>
      </ns0:c>
      <ns0:c r="E104" s="1" t="inlineStr">
        <ns0:is>
          <ns0:t>A4 100매</ns0:t>
        </ns0:is>
      </ns0:c>
      <ns0:c r="F104" s="1" t="inlineStr">
        <ns0:is>
          <ns0:t>권</ns0:t>
        </ns0:is>
      </ns0:c>
      <ns0:c r="G104" s="7" t="n">
        <ns0:v>4</ns0:v>
      </ns0:c>
      <ns0:c r="H104" s="7" t="n">
        <ns0:v>12000</ns0:v>
      </ns0:c>
      <ns0:c r="I104" s="7">
        <ns0:f>G104*H104</ns0:f>
        <ns0:v>48000</ns0:v>
      </ns0:c>
      <ns0:c r="J104" s="1" t="inlineStr">
        <ns0:is>
          <ns0:t>납품 완료</ns0:t>
        </ns0:is>
      </ns0:c>
    </ns0:row>
    <ns0:row r="105" ht="38" customHeight="1">
      <ns0:c r="A105" s="3" t="inlineStr">
        <ns0:is>
          <ns0:t>PO-2025-101</ns0:t>
        </ns0:is>
      </ns0:c>
      <ns0:c r="B105" s="4" t="n">
        <ns0:v>45906</ns0:v>
      </ns0:c>
      <ns0:c r="C105" s="3" t="inlineStr">
        <ns0:is>
          <ns0:t>이천센터</ns0:t>
        </ns0:is>
      </ns0:c>
      <ns0:c r="D105" s="3" t="inlineStr">
        <ns0:is>
          <ns0:t>라벨지</ns0:t>
        </ns0:is>
      </ns0:c>
      <ns0:c r="E105" s="3" t="inlineStr">
        <ns0:is>
          <ns0:t>A4 100매</ns0:t>
        </ns0:is>
      </ns0:c>
      <ns0:c r="F105" s="3" t="inlineStr">
        <ns0:is>
          <ns0:t>권</ns0:t>
        </ns0:is>
      </ns0:c>
      <ns0:c r="G105" s="5" t="n">
        <ns0:v>3</ns0:v>
      </ns0:c>
      <ns0:c r="H105" s="5" t="n">
        <ns0:v>12000</ns0:v>
      </ns0:c>
      <ns0:c r="I105" s="5">
        <ns0:f>G105*H105</ns0:f>
        <ns0:v>36000</ns0:v>
      </ns0:c>
      <ns0:c r="J105" s="3" t="inlineStr">
        <ns0:is>
          <ns0:t>납품 완료</ns0:t>
        </ns0:is>
      </ns0:c>
    </ns0:row>
    <ns0:row r="106" ht="38" customHeight="1">
      <ns0:c r="A106" s="1" t="inlineStr">
        <ns0:is>
          <ns0:t>PO-2025-102</ns0:t>
        </ns0:is>
      </ns0:c>
      <ns0:c r="B106" s="6" t="n">
        <ns0:v>45907</ns0:v>
      </ns0:c>
      <ns0:c r="C106" s="1" t="inlineStr">
        <ns0:is>
          <ns0:t>배송지원</ns0:t>
        </ns0:is>
      </ns0:c>
      <ns0:c r="D106" s="1" t="inlineStr">
        <ns0:is>
          <ns0:t>라벨지</ns0:t>
        </ns0:is>
      </ns0:c>
      <ns0:c r="E106" s="1" t="inlineStr">
        <ns0:is>
          <ns0:t>A4 100매</ns0:t>
        </ns0:is>
      </ns0:c>
      <ns0:c r="F106" s="1" t="inlineStr">
        <ns0:is>
          <ns0:t>권</ns0:t>
        </ns0:is>
      </ns0:c>
      <ns0:c r="G106" s="7" t="n">
        <ns0:v>3</ns0:v>
      </ns0:c>
      <ns0:c r="H106" s="7" t="n">
        <ns0:v>12000</ns0:v>
      </ns0:c>
      <ns0:c r="I106" s="7">
        <ns0:f>G106*H106</ns0:f>
        <ns0:v>36000</ns0:v>
      </ns0:c>
      <ns0:c r="J106" s="1" t="inlineStr">
        <ns0:is>
          <ns0:t>납품 완료</ns0:t>
        </ns0:is>
      </ns0:c>
    </ns0:row>
    <ns0:row r="107" ht="38" customHeight="1">
      <ns0:c r="A107" s="3" t="inlineStr">
        <ns0:is>
          <ns0:t>PO-2025-103</ns0:t>
        </ns0:is>
      </ns0:c>
      <ns0:c r="B107" s="4" t="n">
        <ns0:v>45905</ns0:v>
      </ns0:c>
      <ns0:c r="C107" s="3" t="inlineStr">
        <ns0:is>
          <ns0:t>본사</ns0:t>
        </ns0:is>
      </ns0:c>
      <ns0:c r="D107" s="3" t="inlineStr">
        <ns0:is>
          <ns0:t>AA 건전지</ns0:t>
        </ns0:is>
      </ns0:c>
      <ns0:c r="E107" s="3" t="inlineStr">
        <ns0:is>
          <ns0:t>AA 20개</ns0:t>
        </ns0:is>
      </ns0:c>
      <ns0:c r="F107" s="3" t="inlineStr">
        <ns0:is>
          <ns0:t>상자</ns0:t>
        </ns0:is>
      </ns0:c>
      <ns0:c r="G107" s="5" t="n">
        <ns0:v>2</ns0:v>
      </ns0:c>
      <ns0:c r="H107" s="5" t="n">
        <ns0:v>10000</ns0:v>
      </ns0:c>
      <ns0:c r="I107" s="5">
        <ns0:f>G107*H107</ns0:f>
        <ns0:v>20000</ns0:v>
      </ns0:c>
      <ns0:c r="J107" s="3" t="inlineStr">
        <ns0:is>
          <ns0:t>납품 완료</ns0:t>
        </ns0:is>
      </ns0:c>
    </ns0:row>
    <ns0:row r="108" ht="38" customHeight="1">
      <ns0:c r="A108" s="1" t="inlineStr">
        <ns0:is>
          <ns0:t>PO-2025-104</ns0:t>
        </ns0:is>
      </ns0:c>
      <ns0:c r="B108" s="6" t="n">
        <ns0:v>45906</ns0:v>
      </ns0:c>
      <ns0:c r="C108" s="1" t="inlineStr">
        <ns0:is>
          <ns0:t>이천센터</ns0:t>
        </ns0:is>
      </ns0:c>
      <ns0:c r="D108" s="1" t="inlineStr">
        <ns0:is>
          <ns0:t>AA 건전지</ns0:t>
        </ns0:is>
      </ns0:c>
      <ns0:c r="E108" s="1" t="inlineStr">
        <ns0:is>
          <ns0:t>AA 20개</ns0:t>
        </ns0:is>
      </ns0:c>
      <ns0:c r="F108" s="1" t="inlineStr">
        <ns0:is>
          <ns0:t>상자</ns0:t>
        </ns0:is>
      </ns0:c>
      <ns0:c r="G108" s="7" t="n">
        <ns0:v>2</ns0:v>
      </ns0:c>
      <ns0:c r="H108" s="7" t="n">
        <ns0:v>10000</ns0:v>
      </ns0:c>
      <ns0:c r="I108" s="7">
        <ns0:f>G108*H108</ns0:f>
        <ns0:v>20000</ns0:v>
      </ns0:c>
      <ns0:c r="J108" s="1" t="inlineStr">
        <ns0:is>
          <ns0:t>납품 완료</ns0:t>
        </ns0:is>
      </ns0:c>
    </ns0:row>
    <ns0:row r="109" ht="38" customHeight="1">
      <ns0:c r="A109" s="3" t="inlineStr">
        <ns0:is>
          <ns0:t>PO-2025-105</ns0:t>
        </ns0:is>
      </ns0:c>
      <ns0:c r="B109" s="4" t="n">
        <ns0:v>45907</ns0:v>
      </ns0:c>
      <ns0:c r="C109" s="3" t="inlineStr">
        <ns0:is>
          <ns0:t>배송지원</ns0:t>
        </ns0:is>
      </ns0:c>
      <ns0:c r="D109" s="3" t="inlineStr">
        <ns0:is>
          <ns0:t>AA 건전지</ns0:t>
        </ns0:is>
      </ns0:c>
      <ns0:c r="E109" s="3" t="inlineStr">
        <ns0:is>
          <ns0:t>AA 20개</ns0:t>
        </ns0:is>
      </ns0:c>
      <ns0:c r="F109" s="3" t="inlineStr">
        <ns0:is>
          <ns0:t>상자</ns0:t>
        </ns0:is>
      </ns0:c>
      <ns0:c r="G109" s="5" t="n">
        <ns0:v>1</ns0:v>
      </ns0:c>
      <ns0:c r="H109" s="5" t="n">
        <ns0:v>10000</ns0:v>
      </ns0:c>
      <ns0:c r="I109" s="5">
        <ns0:f>G109*H109</ns0:f>
        <ns0:v>10000</ns0:v>
      </ns0:c>
      <ns0:c r="J109" s="3" t="inlineStr">
        <ns0:is>
          <ns0:t>납품 완료</ns0:t>
        </ns0:is>
      </ns0:c>
    </ns0:row>
    <ns0:row r="110" ht="38" customHeight="1">
      <ns0:c r="A110" s="1" t="inlineStr">
        <ns0:is>
          <ns0:t>PO-2025-106</ns0:t>
        </ns0:is>
      </ns0:c>
      <ns0:c r="B110" s="6" t="n">
        <ns0:v>45905</ns0:v>
      </ns0:c>
      <ns0:c r="C110" s="1" t="inlineStr">
        <ns0:is>
          <ns0:t>본사</ns0:t>
        </ns0:is>
      </ns0:c>
      <ns0:c r="D110" s="1" t="inlineStr">
        <ns0:is>
          <ns0:t>물티슈</ns0:t>
        </ns0:is>
      </ns0:c>
      <ns0:c r="E110" s="1" t="inlineStr">
        <ns0:is>
          <ns0:t>100매</ns0:t>
        </ns0:is>
      </ns0:c>
      <ns0:c r="F110" s="1" t="inlineStr">
        <ns0:is>
          <ns0:t>봉</ns0:t>
        </ns0:is>
      </ns0:c>
      <ns0:c r="G110" s="7" t="n">
        <ns0:v>12</ns0:v>
      </ns0:c>
      <ns0:c r="H110" s="7" t="n">
        <ns0:v>3000</ns0:v>
      </ns0:c>
      <ns0:c r="I110" s="7">
        <ns0:f>G110*H110</ns0:f>
        <ns0:v>36000</ns0:v>
      </ns0:c>
      <ns0:c r="J110" s="1" t="inlineStr">
        <ns0:is>
          <ns0:t>납품 완료</ns0:t>
        </ns0:is>
      </ns0:c>
    </ns0:row>
    <ns0:row r="111" ht="38" customHeight="1">
      <ns0:c r="A111" s="3" t="inlineStr">
        <ns0:is>
          <ns0:t>PO-2025-107</ns0:t>
        </ns0:is>
      </ns0:c>
      <ns0:c r="B111" s="4" t="n">
        <ns0:v>45906</ns0:v>
      </ns0:c>
      <ns0:c r="C111" s="3" t="inlineStr">
        <ns0:is>
          <ns0:t>이천센터</ns0:t>
        </ns0:is>
      </ns0:c>
      <ns0:c r="D111" s="3" t="inlineStr">
        <ns0:is>
          <ns0:t>물티슈</ns0:t>
        </ns0:is>
      </ns0:c>
      <ns0:c r="E111" s="3" t="inlineStr">
        <ns0:is>
          <ns0:t>100매</ns0:t>
        </ns0:is>
      </ns0:c>
      <ns0:c r="F111" s="3" t="inlineStr">
        <ns0:is>
          <ns0:t>봉</ns0:t>
        </ns0:is>
      </ns0:c>
      <ns0:c r="G111" s="5" t="n">
        <ns0:v>10</ns0:v>
      </ns0:c>
      <ns0:c r="H111" s="5" t="n">
        <ns0:v>3000</ns0:v>
      </ns0:c>
      <ns0:c r="I111" s="5">
        <ns0:f>G111*H111</ns0:f>
        <ns0:v>30000</ns0:v>
      </ns0:c>
      <ns0:c r="J111" s="3" t="inlineStr">
        <ns0:is>
          <ns0:t>납품 완료</ns0:t>
        </ns0:is>
      </ns0:c>
    </ns0:row>
    <ns0:row r="112" ht="38" customHeight="1">
      <ns0:c r="A112" s="1" t="inlineStr">
        <ns0:is>
          <ns0:t>PO-2025-108</ns0:t>
        </ns0:is>
      </ns0:c>
      <ns0:c r="B112" s="6" t="n">
        <ns0:v>45907</ns0:v>
      </ns0:c>
      <ns0:c r="C112" s="1" t="inlineStr">
        <ns0:is>
          <ns0:t>배송지원</ns0:t>
        </ns0:is>
      </ns0:c>
      <ns0:c r="D112" s="1" t="inlineStr">
        <ns0:is>
          <ns0:t>물티슈</ns0:t>
        </ns0:is>
      </ns0:c>
      <ns0:c r="E112" s="1" t="inlineStr">
        <ns0:is>
          <ns0:t>100매</ns0:t>
        </ns0:is>
      </ns0:c>
      <ns0:c r="F112" s="1" t="inlineStr">
        <ns0:is>
          <ns0:t>봉</ns0:t>
        </ns0:is>
      </ns0:c>
      <ns0:c r="G112" s="7" t="n">
        <ns0:v>8</ns0:v>
      </ns0:c>
      <ns0:c r="H112" s="7" t="n">
        <ns0:v>3000</ns0:v>
      </ns0:c>
      <ns0:c r="I112" s="7">
        <ns0:f>G112*H112</ns0:f>
        <ns0:v>24000</ns0:v>
      </ns0:c>
      <ns0:c r="J112" s="1" t="inlineStr">
        <ns0:is>
          <ns0:t>납품 완료</ns0:t>
        </ns0:is>
      </ns0:c>
    </ns0:row>
    <ns0:row r="113" ht="38" customHeight="1">
      <ns0:c r="A113" s="3" t="inlineStr">
        <ns0:is>
          <ns0:t>PO-2025-109</ns0:t>
        </ns0:is>
      </ns0:c>
      <ns0:c r="B113" s="4" t="n">
        <ns0:v>45935</ns0:v>
      </ns0:c>
      <ns0:c r="C113" s="3" t="inlineStr">
        <ns0:is>
          <ns0:t>본사</ns0:t>
        </ns0:is>
      </ns0:c>
      <ns0:c r="D113" s="3" t="inlineStr">
        <ns0:is>
          <ns0:t>복사용지 A4</ns0:t>
        </ns0:is>
      </ns0:c>
      <ns0:c r="E113" s="3" t="inlineStr">
        <ns0:is>
          <ns0:t>A4 80g · 5권</ns0:t>
        </ns0:is>
      </ns0:c>
      <ns0:c r="F113" s="3" t="inlineStr">
        <ns0:is>
          <ns0:t>상자</ns0:t>
        </ns0:is>
      </ns0:c>
      <ns0:c r="G113" s="5" t="n">
        <ns0:v>8</ns0:v>
      </ns0:c>
      <ns0:c r="H113" s="5" t="n">
        <ns0:v>25000</ns0:v>
      </ns0:c>
      <ns0:c r="I113" s="5">
        <ns0:f>G113*H113</ns0:f>
        <ns0:v>200000</ns0:v>
      </ns0:c>
      <ns0:c r="J113" s="3" t="inlineStr">
        <ns0:is>
          <ns0:t>납품 완료</ns0:t>
        </ns0:is>
      </ns0:c>
    </ns0:row>
    <ns0:row r="114" ht="38" customHeight="1">
      <ns0:c r="A114" s="1" t="inlineStr">
        <ns0:is>
          <ns0:t>PO-2025-110</ns0:t>
        </ns0:is>
      </ns0:c>
      <ns0:c r="B114" s="6" t="n">
        <ns0:v>45936</ns0:v>
      </ns0:c>
      <ns0:c r="C114" s="1" t="inlineStr">
        <ns0:is>
          <ns0:t>이천센터</ns0:t>
        </ns0:is>
      </ns0:c>
      <ns0:c r="D114" s="1" t="inlineStr">
        <ns0:is>
          <ns0:t>A4 복사용지</ns0:t>
        </ns0:is>
      </ns0:c>
      <ns0:c r="E114" s="1" t="inlineStr">
        <ns0:is>
          <ns0:t>A4 80g · 5권</ns0:t>
        </ns0:is>
      </ns0:c>
      <ns0:c r="F114" s="1" t="inlineStr">
        <ns0:is>
          <ns0:t>상자</ns0:t>
        </ns0:is>
      </ns0:c>
      <ns0:c r="G114" s="7" t="n">
        <ns0:v>7</ns0:v>
      </ns0:c>
      <ns0:c r="H114" s="7" t="n">
        <ns0:v>25000</ns0:v>
      </ns0:c>
      <ns0:c r="I114" s="7">
        <ns0:f>G114*H114</ns0:f>
        <ns0:v>175000</ns0:v>
      </ns0:c>
      <ns0:c r="J114" s="1" t="inlineStr">
        <ns0:is>
          <ns0:t>납품 완료</ns0:t>
        </ns0:is>
      </ns0:c>
    </ns0:row>
    <ns0:row r="115" ht="38" customHeight="1">
      <ns0:c r="A115" s="3" t="inlineStr">
        <ns0:is>
          <ns0:t>PO-2025-111</ns0:t>
        </ns0:is>
      </ns0:c>
      <ns0:c r="B115" s="4" t="n">
        <ns0:v>45937</ns0:v>
      </ns0:c>
      <ns0:c r="C115" s="3" t="inlineStr">
        <ns0:is>
          <ns0:t>배송지원</ns0:t>
        </ns0:is>
      </ns0:c>
      <ns0:c r="D115" s="3" t="inlineStr">
        <ns0:is>
          <ns0:t>A4용지</ns0:t>
        </ns0:is>
      </ns0:c>
      <ns0:c r="E115" s="3" t="inlineStr">
        <ns0:is>
          <ns0:t>A4 80g · 5권</ns0:t>
        </ns0:is>
      </ns0:c>
      <ns0:c r="F115" s="3" t="inlineStr">
        <ns0:is>
          <ns0:t>상자</ns0:t>
        </ns0:is>
      </ns0:c>
      <ns0:c r="G115" s="5" t="n">
        <ns0:v>5</ns0:v>
      </ns0:c>
      <ns0:c r="H115" s="5" t="n">
        <ns0:v>25000</ns0:v>
      </ns0:c>
      <ns0:c r="I115" s="5">
        <ns0:f>G115*H115</ns0:f>
        <ns0:v>125000</ns0:v>
      </ns0:c>
      <ns0:c r="J115" s="3" t="inlineStr">
        <ns0:is>
          <ns0:t>납품 완료</ns0:t>
        </ns0:is>
      </ns0:c>
    </ns0:row>
    <ns0:row r="116" ht="38" customHeight="1">
      <ns0:c r="A116" s="1" t="inlineStr">
        <ns0:is>
          <ns0:t>PO-2025-112</ns0:t>
        </ns0:is>
      </ns0:c>
      <ns0:c r="B116" s="6" t="n">
        <ns0:v>45935</ns0:v>
      </ns0:c>
      <ns0:c r="C116" s="1" t="inlineStr">
        <ns0:is>
          <ns0:t>본사</ns0:t>
        </ns0:is>
      </ns0:c>
      <ns0:c r="D116" s="1" t="inlineStr">
        <ns0:is>
          <ns0:t>라벨지</ns0:t>
        </ns0:is>
      </ns0:c>
      <ns0:c r="E116" s="1" t="inlineStr">
        <ns0:is>
          <ns0:t>A4 100매</ns0:t>
        </ns0:is>
      </ns0:c>
      <ns0:c r="F116" s="1" t="inlineStr">
        <ns0:is>
          <ns0:t>권</ns0:t>
        </ns0:is>
      </ns0:c>
      <ns0:c r="G116" s="7" t="n">
        <ns0:v>4</ns0:v>
      </ns0:c>
      <ns0:c r="H116" s="7" t="n">
        <ns0:v>12000</ns0:v>
      </ns0:c>
      <ns0:c r="I116" s="7">
        <ns0:f>G116*H116</ns0:f>
        <ns0:v>48000</ns0:v>
      </ns0:c>
      <ns0:c r="J116" s="1" t="inlineStr">
        <ns0:is>
          <ns0:t>납품 완료</ns0:t>
        </ns0:is>
      </ns0:c>
    </ns0:row>
    <ns0:row r="117" ht="38" customHeight="1">
      <ns0:c r="A117" s="3" t="inlineStr">
        <ns0:is>
          <ns0:t>PO-2025-113</ns0:t>
        </ns0:is>
      </ns0:c>
      <ns0:c r="B117" s="4" t="n">
        <ns0:v>45936</ns0:v>
      </ns0:c>
      <ns0:c r="C117" s="3" t="inlineStr">
        <ns0:is>
          <ns0:t>이천센터</ns0:t>
        </ns0:is>
      </ns0:c>
      <ns0:c r="D117" s="3" t="inlineStr">
        <ns0:is>
          <ns0:t>라벨지</ns0:t>
        </ns0:is>
      </ns0:c>
      <ns0:c r="E117" s="3" t="inlineStr">
        <ns0:is>
          <ns0:t>A4 100매</ns0:t>
        </ns0:is>
      </ns0:c>
      <ns0:c r="F117" s="3" t="inlineStr">
        <ns0:is>
          <ns0:t>권</ns0:t>
        </ns0:is>
      </ns0:c>
      <ns0:c r="G117" s="5" t="n">
        <ns0:v>3</ns0:v>
      </ns0:c>
      <ns0:c r="H117" s="5" t="n">
        <ns0:v>12000</ns0:v>
      </ns0:c>
      <ns0:c r="I117" s="5">
        <ns0:f>G117*H117</ns0:f>
        <ns0:v>36000</ns0:v>
      </ns0:c>
      <ns0:c r="J117" s="3" t="inlineStr">
        <ns0:is>
          <ns0:t>납품 완료</ns0:t>
        </ns0:is>
      </ns0:c>
    </ns0:row>
    <ns0:row r="118" ht="38" customHeight="1">
      <ns0:c r="A118" s="1" t="inlineStr">
        <ns0:is>
          <ns0:t>PO-2025-114</ns0:t>
        </ns0:is>
      </ns0:c>
      <ns0:c r="B118" s="6" t="n">
        <ns0:v>45937</ns0:v>
      </ns0:c>
      <ns0:c r="C118" s="1" t="inlineStr">
        <ns0:is>
          <ns0:t>배송지원</ns0:t>
        </ns0:is>
      </ns0:c>
      <ns0:c r="D118" s="1" t="inlineStr">
        <ns0:is>
          <ns0:t>라벨지</ns0:t>
        </ns0:is>
      </ns0:c>
      <ns0:c r="E118" s="1" t="inlineStr">
        <ns0:is>
          <ns0:t>A4 100매</ns0:t>
        </ns0:is>
      </ns0:c>
      <ns0:c r="F118" s="1" t="inlineStr">
        <ns0:is>
          <ns0:t>권</ns0:t>
        </ns0:is>
      </ns0:c>
      <ns0:c r="G118" s="7" t="n">
        <ns0:v>3</ns0:v>
      </ns0:c>
      <ns0:c r="H118" s="7" t="n">
        <ns0:v>12000</ns0:v>
      </ns0:c>
      <ns0:c r="I118" s="7">
        <ns0:f>G118*H118</ns0:f>
        <ns0:v>36000</ns0:v>
      </ns0:c>
      <ns0:c r="J118" s="1" t="inlineStr">
        <ns0:is>
          <ns0:t>납품 완료</ns0:t>
        </ns0:is>
      </ns0:c>
    </ns0:row>
    <ns0:row r="119" ht="38" customHeight="1">
      <ns0:c r="A119" s="3" t="inlineStr">
        <ns0:is>
          <ns0:t>PO-2025-115</ns0:t>
        </ns0:is>
      </ns0:c>
      <ns0:c r="B119" s="4" t="n">
        <ns0:v>45935</ns0:v>
      </ns0:c>
      <ns0:c r="C119" s="3" t="inlineStr">
        <ns0:is>
          <ns0:t>본사</ns0:t>
        </ns0:is>
      </ns0:c>
      <ns0:c r="D119" s="3" t="inlineStr">
        <ns0:is>
          <ns0:t>AA 건전지</ns0:t>
        </ns0:is>
      </ns0:c>
      <ns0:c r="E119" s="3" t="inlineStr">
        <ns0:is>
          <ns0:t>AA 20개</ns0:t>
        </ns0:is>
      </ns0:c>
      <ns0:c r="F119" s="3" t="inlineStr">
        <ns0:is>
          <ns0:t>상자</ns0:t>
        </ns0:is>
      </ns0:c>
      <ns0:c r="G119" s="5" t="n">
        <ns0:v>2</ns0:v>
      </ns0:c>
      <ns0:c r="H119" s="5" t="n">
        <ns0:v>10000</ns0:v>
      </ns0:c>
      <ns0:c r="I119" s="5">
        <ns0:f>G119*H119</ns0:f>
        <ns0:v>20000</ns0:v>
      </ns0:c>
      <ns0:c r="J119" s="3" t="inlineStr">
        <ns0:is>
          <ns0:t>납품 완료</ns0:t>
        </ns0:is>
      </ns0:c>
    </ns0:row>
    <ns0:row r="120" ht="38" customHeight="1">
      <ns0:c r="A120" s="1" t="inlineStr">
        <ns0:is>
          <ns0:t>PO-2025-116</ns0:t>
        </ns0:is>
      </ns0:c>
      <ns0:c r="B120" s="6" t="n">
        <ns0:v>45936</ns0:v>
      </ns0:c>
      <ns0:c r="C120" s="1" t="inlineStr">
        <ns0:is>
          <ns0:t>이천센터</ns0:t>
        </ns0:is>
      </ns0:c>
      <ns0:c r="D120" s="1" t="inlineStr">
        <ns0:is>
          <ns0:t>AA 건전지</ns0:t>
        </ns0:is>
      </ns0:c>
      <ns0:c r="E120" s="1" t="inlineStr">
        <ns0:is>
          <ns0:t>AA 20개</ns0:t>
        </ns0:is>
      </ns0:c>
      <ns0:c r="F120" s="1" t="inlineStr">
        <ns0:is>
          <ns0:t>상자</ns0:t>
        </ns0:is>
      </ns0:c>
      <ns0:c r="G120" s="7" t="n">
        <ns0:v>2</ns0:v>
      </ns0:c>
      <ns0:c r="H120" s="7" t="n">
        <ns0:v>10000</ns0:v>
      </ns0:c>
      <ns0:c r="I120" s="7">
        <ns0:f>G120*H120</ns0:f>
        <ns0:v>20000</ns0:v>
      </ns0:c>
      <ns0:c r="J120" s="1" t="inlineStr">
        <ns0:is>
          <ns0:t>납품 완료</ns0:t>
        </ns0:is>
      </ns0:c>
    </ns0:row>
    <ns0:row r="121" ht="38" customHeight="1">
      <ns0:c r="A121" s="3" t="inlineStr">
        <ns0:is>
          <ns0:t>PO-2025-117</ns0:t>
        </ns0:is>
      </ns0:c>
      <ns0:c r="B121" s="4" t="n">
        <ns0:v>45937</ns0:v>
      </ns0:c>
      <ns0:c r="C121" s="3" t="inlineStr">
        <ns0:is>
          <ns0:t>배송지원</ns0:t>
        </ns0:is>
      </ns0:c>
      <ns0:c r="D121" s="3" t="inlineStr">
        <ns0:is>
          <ns0:t>AA 건전지</ns0:t>
        </ns0:is>
      </ns0:c>
      <ns0:c r="E121" s="3" t="inlineStr">
        <ns0:is>
          <ns0:t>AA 20개</ns0:t>
        </ns0:is>
      </ns0:c>
      <ns0:c r="F121" s="3" t="inlineStr">
        <ns0:is>
          <ns0:t>상자</ns0:t>
        </ns0:is>
      </ns0:c>
      <ns0:c r="G121" s="5" t="n">
        <ns0:v>1</ns0:v>
      </ns0:c>
      <ns0:c r="H121" s="5" t="n">
        <ns0:v>10000</ns0:v>
      </ns0:c>
      <ns0:c r="I121" s="5">
        <ns0:f>G121*H121</ns0:f>
        <ns0:v>10000</ns0:v>
      </ns0:c>
      <ns0:c r="J121" s="3" t="inlineStr">
        <ns0:is>
          <ns0:t>납품 완료</ns0:t>
        </ns0:is>
      </ns0:c>
    </ns0:row>
    <ns0:row r="122" ht="38" customHeight="1">
      <ns0:c r="A122" s="1" t="inlineStr">
        <ns0:is>
          <ns0:t>PO-2025-118</ns0:t>
        </ns0:is>
      </ns0:c>
      <ns0:c r="B122" s="6" t="n">
        <ns0:v>45935</ns0:v>
      </ns0:c>
      <ns0:c r="C122" s="1" t="inlineStr">
        <ns0:is>
          <ns0:t>본사</ns0:t>
        </ns0:is>
      </ns0:c>
      <ns0:c r="D122" s="1" t="inlineStr">
        <ns0:is>
          <ns0:t>물티슈</ns0:t>
        </ns0:is>
      </ns0:c>
      <ns0:c r="E122" s="1" t="inlineStr">
        <ns0:is>
          <ns0:t>100매</ns0:t>
        </ns0:is>
      </ns0:c>
      <ns0:c r="F122" s="1" t="inlineStr">
        <ns0:is>
          <ns0:t>봉</ns0:t>
        </ns0:is>
      </ns0:c>
      <ns0:c r="G122" s="7" t="n">
        <ns0:v>12</ns0:v>
      </ns0:c>
      <ns0:c r="H122" s="7" t="n">
        <ns0:v>3000</ns0:v>
      </ns0:c>
      <ns0:c r="I122" s="7">
        <ns0:f>G122*H122</ns0:f>
        <ns0:v>36000</ns0:v>
      </ns0:c>
      <ns0:c r="J122" s="1" t="inlineStr">
        <ns0:is>
          <ns0:t>납품 완료</ns0:t>
        </ns0:is>
      </ns0:c>
    </ns0:row>
    <ns0:row r="123" ht="38" customHeight="1">
      <ns0:c r="A123" s="3" t="inlineStr">
        <ns0:is>
          <ns0:t>PO-2025-119</ns0:t>
        </ns0:is>
      </ns0:c>
      <ns0:c r="B123" s="4" t="n">
        <ns0:v>45936</ns0:v>
      </ns0:c>
      <ns0:c r="C123" s="3" t="inlineStr">
        <ns0:is>
          <ns0:t>이천센터</ns0:t>
        </ns0:is>
      </ns0:c>
      <ns0:c r="D123" s="3" t="inlineStr">
        <ns0:is>
          <ns0:t>물티슈</ns0:t>
        </ns0:is>
      </ns0:c>
      <ns0:c r="E123" s="3" t="inlineStr">
        <ns0:is>
          <ns0:t>100매</ns0:t>
        </ns0:is>
      </ns0:c>
      <ns0:c r="F123" s="3" t="inlineStr">
        <ns0:is>
          <ns0:t>봉</ns0:t>
        </ns0:is>
      </ns0:c>
      <ns0:c r="G123" s="5" t="n">
        <ns0:v>10</ns0:v>
      </ns0:c>
      <ns0:c r="H123" s="5" t="n">
        <ns0:v>3000</ns0:v>
      </ns0:c>
      <ns0:c r="I123" s="5">
        <ns0:f>G123*H123</ns0:f>
        <ns0:v>30000</ns0:v>
      </ns0:c>
      <ns0:c r="J123" s="3" t="inlineStr">
        <ns0:is>
          <ns0:t>납품 완료</ns0:t>
        </ns0:is>
      </ns0:c>
    </ns0:row>
    <ns0:row r="124" ht="38" customHeight="1">
      <ns0:c r="A124" s="1" t="inlineStr">
        <ns0:is>
          <ns0:t>PO-2025-120</ns0:t>
        </ns0:is>
      </ns0:c>
      <ns0:c r="B124" s="6" t="n">
        <ns0:v>45937</ns0:v>
      </ns0:c>
      <ns0:c r="C124" s="1" t="inlineStr">
        <ns0:is>
          <ns0:t>배송지원</ns0:t>
        </ns0:is>
      </ns0:c>
      <ns0:c r="D124" s="1" t="inlineStr">
        <ns0:is>
          <ns0:t>물티슈</ns0:t>
        </ns0:is>
      </ns0:c>
      <ns0:c r="E124" s="1" t="inlineStr">
        <ns0:is>
          <ns0:t>100매</ns0:t>
        </ns0:is>
      </ns0:c>
      <ns0:c r="F124" s="1" t="inlineStr">
        <ns0:is>
          <ns0:t>봉</ns0:t>
        </ns0:is>
      </ns0:c>
      <ns0:c r="G124" s="7" t="n">
        <ns0:v>8</ns0:v>
      </ns0:c>
      <ns0:c r="H124" s="7" t="n">
        <ns0:v>3000</ns0:v>
      </ns0:c>
      <ns0:c r="I124" s="7">
        <ns0:f>G124*H124</ns0:f>
        <ns0:v>24000</ns0:v>
      </ns0:c>
      <ns0:c r="J124" s="1" t="inlineStr">
        <ns0:is>
          <ns0:t>납품 완료</ns0:t>
        </ns0:is>
      </ns0:c>
    </ns0:row>
    <ns0:row r="125" ht="38" customHeight="1">
      <ns0:c r="A125" s="3" t="inlineStr">
        <ns0:is>
          <ns0:t>PO-2025-121</ns0:t>
        </ns0:is>
      </ns0:c>
      <ns0:c r="B125" s="4" t="n">
        <ns0:v>45966</ns0:v>
      </ns0:c>
      <ns0:c r="C125" s="3" t="inlineStr">
        <ns0:is>
          <ns0:t>본사</ns0:t>
        </ns0:is>
      </ns0:c>
      <ns0:c r="D125" s="3" t="inlineStr">
        <ns0:is>
          <ns0:t>A4 복사용지</ns0:t>
        </ns0:is>
      </ns0:c>
      <ns0:c r="E125" s="3" t="inlineStr">
        <ns0:is>
          <ns0:t>A4 80g · 5권</ns0:t>
        </ns0:is>
      </ns0:c>
      <ns0:c r="F125" s="3" t="inlineStr">
        <ns0:is>
          <ns0:t>상자</ns0:t>
        </ns0:is>
      </ns0:c>
      <ns0:c r="G125" s="5" t="n">
        <ns0:v>8</ns0:v>
      </ns0:c>
      <ns0:c r="H125" s="5" t="n">
        <ns0:v>25000</ns0:v>
      </ns0:c>
      <ns0:c r="I125" s="5">
        <ns0:f>G125*H125</ns0:f>
        <ns0:v>200000</ns0:v>
      </ns0:c>
      <ns0:c r="J125" s="3" t="inlineStr">
        <ns0:is>
          <ns0:t>납품 완료</ns0:t>
        </ns0:is>
      </ns0:c>
    </ns0:row>
    <ns0:row r="126" ht="38" customHeight="1">
      <ns0:c r="A126" s="1" t="inlineStr">
        <ns0:is>
          <ns0:t>PO-2025-122</ns0:t>
        </ns0:is>
      </ns0:c>
      <ns0:c r="B126" s="6" t="n">
        <ns0:v>45967</ns0:v>
      </ns0:c>
      <ns0:c r="C126" s="1" t="inlineStr">
        <ns0:is>
          <ns0:t>이천센터</ns0:t>
        </ns0:is>
      </ns0:c>
      <ns0:c r="D126" s="1" t="inlineStr">
        <ns0:is>
          <ns0:t>A4용지</ns0:t>
        </ns0:is>
      </ns0:c>
      <ns0:c r="E126" s="1" t="inlineStr">
        <ns0:is>
          <ns0:t>A4 80g · 5권</ns0:t>
        </ns0:is>
      </ns0:c>
      <ns0:c r="F126" s="1" t="inlineStr">
        <ns0:is>
          <ns0:t>상자</ns0:t>
        </ns0:is>
      </ns0:c>
      <ns0:c r="G126" s="7" t="n">
        <ns0:v>7</ns0:v>
      </ns0:c>
      <ns0:c r="H126" s="7" t="n">
        <ns0:v>25000</ns0:v>
      </ns0:c>
      <ns0:c r="I126" s="7">
        <ns0:f>G126*H126</ns0:f>
        <ns0:v>175000</ns0:v>
      </ns0:c>
      <ns0:c r="J126" s="1" t="inlineStr">
        <ns0:is>
          <ns0:t>납품 완료</ns0:t>
        </ns0:is>
      </ns0:c>
    </ns0:row>
    <ns0:row r="127" ht="38" customHeight="1">
      <ns0:c r="A127" s="3" t="inlineStr">
        <ns0:is>
          <ns0:t>PO-2025-123</ns0:t>
        </ns0:is>
      </ns0:c>
      <ns0:c r="B127" s="4" t="n">
        <ns0:v>45968</ns0:v>
      </ns0:c>
      <ns0:c r="C127" s="3" t="inlineStr">
        <ns0:is>
          <ns0:t>배송지원</ns0:t>
        </ns0:is>
      </ns0:c>
      <ns0:c r="D127" s="3" t="inlineStr">
        <ns0:is>
          <ns0:t>복사용지 A4</ns0:t>
        </ns0:is>
      </ns0:c>
      <ns0:c r="E127" s="3" t="inlineStr">
        <ns0:is>
          <ns0:t>A4 80g · 5권</ns0:t>
        </ns0:is>
      </ns0:c>
      <ns0:c r="F127" s="3" t="inlineStr">
        <ns0:is>
          <ns0:t>상자</ns0:t>
        </ns0:is>
      </ns0:c>
      <ns0:c r="G127" s="5" t="n">
        <ns0:v>5</ns0:v>
      </ns0:c>
      <ns0:c r="H127" s="5" t="n">
        <ns0:v>25000</ns0:v>
      </ns0:c>
      <ns0:c r="I127" s="5">
        <ns0:f>G127*H127</ns0:f>
        <ns0:v>125000</ns0:v>
      </ns0:c>
      <ns0:c r="J127" s="3" t="inlineStr">
        <ns0:is>
          <ns0:t>납품 완료</ns0:t>
        </ns0:is>
      </ns0:c>
    </ns0:row>
    <ns0:row r="128" ht="38" customHeight="1">
      <ns0:c r="A128" s="1" t="inlineStr">
        <ns0:is>
          <ns0:t>PO-2025-124</ns0:t>
        </ns0:is>
      </ns0:c>
      <ns0:c r="B128" s="6" t="n">
        <ns0:v>45966</ns0:v>
      </ns0:c>
      <ns0:c r="C128" s="1" t="inlineStr">
        <ns0:is>
          <ns0:t>본사</ns0:t>
        </ns0:is>
      </ns0:c>
      <ns0:c r="D128" s="1" t="inlineStr">
        <ns0:is>
          <ns0:t>라벨지</ns0:t>
        </ns0:is>
      </ns0:c>
      <ns0:c r="E128" s="1" t="inlineStr">
        <ns0:is>
          <ns0:t>A4 100매</ns0:t>
        </ns0:is>
      </ns0:c>
      <ns0:c r="F128" s="1" t="inlineStr">
        <ns0:is>
          <ns0:t>권</ns0:t>
        </ns0:is>
      </ns0:c>
      <ns0:c r="G128" s="7" t="n">
        <ns0:v>4</ns0:v>
      </ns0:c>
      <ns0:c r="H128" s="7" t="n">
        <ns0:v>12000</ns0:v>
      </ns0:c>
      <ns0:c r="I128" s="7">
        <ns0:f>G128*H128</ns0:f>
        <ns0:v>48000</ns0:v>
      </ns0:c>
      <ns0:c r="J128" s="1" t="inlineStr">
        <ns0:is>
          <ns0:t>납품 완료</ns0:t>
        </ns0:is>
      </ns0:c>
    </ns0:row>
    <ns0:row r="129" ht="38" customHeight="1">
      <ns0:c r="A129" s="3" t="inlineStr">
        <ns0:is>
          <ns0:t>PO-2025-125</ns0:t>
        </ns0:is>
      </ns0:c>
      <ns0:c r="B129" s="4" t="n">
        <ns0:v>45967</ns0:v>
      </ns0:c>
      <ns0:c r="C129" s="3" t="inlineStr">
        <ns0:is>
          <ns0:t>이천센터</ns0:t>
        </ns0:is>
      </ns0:c>
      <ns0:c r="D129" s="3" t="inlineStr">
        <ns0:is>
          <ns0:t>라벨지</ns0:t>
        </ns0:is>
      </ns0:c>
      <ns0:c r="E129" s="3" t="inlineStr">
        <ns0:is>
          <ns0:t>A4 100매</ns0:t>
        </ns0:is>
      </ns0:c>
      <ns0:c r="F129" s="3" t="inlineStr">
        <ns0:is>
          <ns0:t>권</ns0:t>
        </ns0:is>
      </ns0:c>
      <ns0:c r="G129" s="5" t="n">
        <ns0:v>3</ns0:v>
      </ns0:c>
      <ns0:c r="H129" s="5" t="n">
        <ns0:v>12000</ns0:v>
      </ns0:c>
      <ns0:c r="I129" s="5">
        <ns0:f>G129*H129</ns0:f>
        <ns0:v>36000</ns0:v>
      </ns0:c>
      <ns0:c r="J129" s="3" t="inlineStr">
        <ns0:is>
          <ns0:t>납품 완료</ns0:t>
        </ns0:is>
      </ns0:c>
    </ns0:row>
    <ns0:row r="130" ht="38" customHeight="1">
      <ns0:c r="A130" s="1" t="inlineStr">
        <ns0:is>
          <ns0:t>PO-2025-126</ns0:t>
        </ns0:is>
      </ns0:c>
      <ns0:c r="B130" s="6" t="n">
        <ns0:v>45968</ns0:v>
      </ns0:c>
      <ns0:c r="C130" s="1" t="inlineStr">
        <ns0:is>
          <ns0:t>배송지원</ns0:t>
        </ns0:is>
      </ns0:c>
      <ns0:c r="D130" s="1" t="inlineStr">
        <ns0:is>
          <ns0:t>라벨지</ns0:t>
        </ns0:is>
      </ns0:c>
      <ns0:c r="E130" s="1" t="inlineStr">
        <ns0:is>
          <ns0:t>A4 100매</ns0:t>
        </ns0:is>
      </ns0:c>
      <ns0:c r="F130" s="1" t="inlineStr">
        <ns0:is>
          <ns0:t>권</ns0:t>
        </ns0:is>
      </ns0:c>
      <ns0:c r="G130" s="7" t="n">
        <ns0:v>3</ns0:v>
      </ns0:c>
      <ns0:c r="H130" s="7" t="n">
        <ns0:v>12000</ns0:v>
      </ns0:c>
      <ns0:c r="I130" s="7">
        <ns0:f>G130*H130</ns0:f>
        <ns0:v>36000</ns0:v>
      </ns0:c>
      <ns0:c r="J130" s="1" t="inlineStr">
        <ns0:is>
          <ns0:t>납품 완료</ns0:t>
        </ns0:is>
      </ns0:c>
    </ns0:row>
    <ns0:row r="131" ht="38" customHeight="1">
      <ns0:c r="A131" s="3" t="inlineStr">
        <ns0:is>
          <ns0:t>PO-2025-127</ns0:t>
        </ns0:is>
      </ns0:c>
      <ns0:c r="B131" s="4" t="n">
        <ns0:v>45966</ns0:v>
      </ns0:c>
      <ns0:c r="C131" s="3" t="inlineStr">
        <ns0:is>
          <ns0:t>본사</ns0:t>
        </ns0:is>
      </ns0:c>
      <ns0:c r="D131" s="3" t="inlineStr">
        <ns0:is>
          <ns0:t>AA 건전지</ns0:t>
        </ns0:is>
      </ns0:c>
      <ns0:c r="E131" s="3" t="inlineStr">
        <ns0:is>
          <ns0:t>AA 20개</ns0:t>
        </ns0:is>
      </ns0:c>
      <ns0:c r="F131" s="3" t="inlineStr">
        <ns0:is>
          <ns0:t>상자</ns0:t>
        </ns0:is>
      </ns0:c>
      <ns0:c r="G131" s="5" t="n">
        <ns0:v>2</ns0:v>
      </ns0:c>
      <ns0:c r="H131" s="5" t="n">
        <ns0:v>10000</ns0:v>
      </ns0:c>
      <ns0:c r="I131" s="5">
        <ns0:f>G131*H131</ns0:f>
        <ns0:v>20000</ns0:v>
      </ns0:c>
      <ns0:c r="J131" s="3" t="inlineStr">
        <ns0:is>
          <ns0:t>납품 완료</ns0:t>
        </ns0:is>
      </ns0:c>
    </ns0:row>
    <ns0:row r="132" ht="38" customHeight="1">
      <ns0:c r="A132" s="1" t="inlineStr">
        <ns0:is>
          <ns0:t>PO-2025-128</ns0:t>
        </ns0:is>
      </ns0:c>
      <ns0:c r="B132" s="6" t="n">
        <ns0:v>45967</ns0:v>
      </ns0:c>
      <ns0:c r="C132" s="1" t="inlineStr">
        <ns0:is>
          <ns0:t>이천센터</ns0:t>
        </ns0:is>
      </ns0:c>
      <ns0:c r="D132" s="1" t="inlineStr">
        <ns0:is>
          <ns0:t>AA 건전지</ns0:t>
        </ns0:is>
      </ns0:c>
      <ns0:c r="E132" s="1" t="inlineStr">
        <ns0:is>
          <ns0:t>AA 20개</ns0:t>
        </ns0:is>
      </ns0:c>
      <ns0:c r="F132" s="1" t="inlineStr">
        <ns0:is>
          <ns0:t>상자</ns0:t>
        </ns0:is>
      </ns0:c>
      <ns0:c r="G132" s="7" t="n">
        <ns0:v>2</ns0:v>
      </ns0:c>
      <ns0:c r="H132" s="7" t="n">
        <ns0:v>10000</ns0:v>
      </ns0:c>
      <ns0:c r="I132" s="7">
        <ns0:f>G132*H132</ns0:f>
        <ns0:v>20000</ns0:v>
      </ns0:c>
      <ns0:c r="J132" s="1" t="inlineStr">
        <ns0:is>
          <ns0:t>납품 완료</ns0:t>
        </ns0:is>
      </ns0:c>
    </ns0:row>
    <ns0:row r="133" ht="38" customHeight="1">
      <ns0:c r="A133" s="3" t="inlineStr">
        <ns0:is>
          <ns0:t>PO-2025-129</ns0:t>
        </ns0:is>
      </ns0:c>
      <ns0:c r="B133" s="4" t="n">
        <ns0:v>45968</ns0:v>
      </ns0:c>
      <ns0:c r="C133" s="3" t="inlineStr">
        <ns0:is>
          <ns0:t>배송지원</ns0:t>
        </ns0:is>
      </ns0:c>
      <ns0:c r="D133" s="3" t="inlineStr">
        <ns0:is>
          <ns0:t>AA 건전지</ns0:t>
        </ns0:is>
      </ns0:c>
      <ns0:c r="E133" s="3" t="inlineStr">
        <ns0:is>
          <ns0:t>AA 20개</ns0:t>
        </ns0:is>
      </ns0:c>
      <ns0:c r="F133" s="3" t="inlineStr">
        <ns0:is>
          <ns0:t>상자</ns0:t>
        </ns0:is>
      </ns0:c>
      <ns0:c r="G133" s="5" t="n">
        <ns0:v>1</ns0:v>
      </ns0:c>
      <ns0:c r="H133" s="5" t="n">
        <ns0:v>10000</ns0:v>
      </ns0:c>
      <ns0:c r="I133" s="5">
        <ns0:f>G133*H133</ns0:f>
        <ns0:v>10000</ns0:v>
      </ns0:c>
      <ns0:c r="J133" s="3" t="inlineStr">
        <ns0:is>
          <ns0:t>납품 완료</ns0:t>
        </ns0:is>
      </ns0:c>
    </ns0:row>
    <ns0:row r="134" ht="38" customHeight="1">
      <ns0:c r="A134" s="1" t="inlineStr">
        <ns0:is>
          <ns0:t>PO-2025-130</ns0:t>
        </ns0:is>
      </ns0:c>
      <ns0:c r="B134" s="6" t="n">
        <ns0:v>45966</ns0:v>
      </ns0:c>
      <ns0:c r="C134" s="1" t="inlineStr">
        <ns0:is>
          <ns0:t>본사</ns0:t>
        </ns0:is>
      </ns0:c>
      <ns0:c r="D134" s="1" t="inlineStr">
        <ns0:is>
          <ns0:t>물티슈</ns0:t>
        </ns0:is>
      </ns0:c>
      <ns0:c r="E134" s="1" t="inlineStr">
        <ns0:is>
          <ns0:t>100매</ns0:t>
        </ns0:is>
      </ns0:c>
      <ns0:c r="F134" s="1" t="inlineStr">
        <ns0:is>
          <ns0:t>봉</ns0:t>
        </ns0:is>
      </ns0:c>
      <ns0:c r="G134" s="7" t="n">
        <ns0:v>12</ns0:v>
      </ns0:c>
      <ns0:c r="H134" s="7" t="n">
        <ns0:v>3000</ns0:v>
      </ns0:c>
      <ns0:c r="I134" s="7">
        <ns0:f>G134*H134</ns0:f>
        <ns0:v>36000</ns0:v>
      </ns0:c>
      <ns0:c r="J134" s="1" t="inlineStr">
        <ns0:is>
          <ns0:t>납품 완료</ns0:t>
        </ns0:is>
      </ns0:c>
    </ns0:row>
    <ns0:row r="135" ht="38" customHeight="1">
      <ns0:c r="A135" s="3" t="inlineStr">
        <ns0:is>
          <ns0:t>PO-2025-131</ns0:t>
        </ns0:is>
      </ns0:c>
      <ns0:c r="B135" s="4" t="n">
        <ns0:v>45967</ns0:v>
      </ns0:c>
      <ns0:c r="C135" s="3" t="inlineStr">
        <ns0:is>
          <ns0:t>이천센터</ns0:t>
        </ns0:is>
      </ns0:c>
      <ns0:c r="D135" s="3" t="inlineStr">
        <ns0:is>
          <ns0:t>물티슈</ns0:t>
        </ns0:is>
      </ns0:c>
      <ns0:c r="E135" s="3" t="inlineStr">
        <ns0:is>
          <ns0:t>100매</ns0:t>
        </ns0:is>
      </ns0:c>
      <ns0:c r="F135" s="3" t="inlineStr">
        <ns0:is>
          <ns0:t>봉</ns0:t>
        </ns0:is>
      </ns0:c>
      <ns0:c r="G135" s="5" t="n">
        <ns0:v>10</ns0:v>
      </ns0:c>
      <ns0:c r="H135" s="5" t="n">
        <ns0:v>3000</ns0:v>
      </ns0:c>
      <ns0:c r="I135" s="5">
        <ns0:f>G135*H135</ns0:f>
        <ns0:v>30000</ns0:v>
      </ns0:c>
      <ns0:c r="J135" s="3" t="inlineStr">
        <ns0:is>
          <ns0:t>납품 완료</ns0:t>
        </ns0:is>
      </ns0:c>
    </ns0:row>
    <ns0:row r="136" ht="38" customHeight="1">
      <ns0:c r="A136" s="1" t="inlineStr">
        <ns0:is>
          <ns0:t>PO-2025-132</ns0:t>
        </ns0:is>
      </ns0:c>
      <ns0:c r="B136" s="6" t="n">
        <ns0:v>45968</ns0:v>
      </ns0:c>
      <ns0:c r="C136" s="1" t="inlineStr">
        <ns0:is>
          <ns0:t>배송지원</ns0:t>
        </ns0:is>
      </ns0:c>
      <ns0:c r="D136" s="1" t="inlineStr">
        <ns0:is>
          <ns0:t>물티슈</ns0:t>
        </ns0:is>
      </ns0:c>
      <ns0:c r="E136" s="1" t="inlineStr">
        <ns0:is>
          <ns0:t>100매</ns0:t>
        </ns0:is>
      </ns0:c>
      <ns0:c r="F136" s="1" t="inlineStr">
        <ns0:is>
          <ns0:t>봉</ns0:t>
        </ns0:is>
      </ns0:c>
      <ns0:c r="G136" s="7" t="n">
        <ns0:v>8</ns0:v>
      </ns0:c>
      <ns0:c r="H136" s="7" t="n">
        <ns0:v>3000</ns0:v>
      </ns0:c>
      <ns0:c r="I136" s="7">
        <ns0:f>G136*H136</ns0:f>
        <ns0:v>24000</ns0:v>
      </ns0:c>
      <ns0:c r="J136" s="1" t="inlineStr">
        <ns0:is>
          <ns0:t>납품 완료</ns0:t>
        </ns0:is>
      </ns0:c>
    </ns0:row>
    <ns0:row r="137" ht="38" customHeight="1">
      <ns0:c r="A137" s="3" t="inlineStr">
        <ns0:is>
          <ns0:t>PO-2025-133</ns0:t>
        </ns0:is>
      </ns0:c>
      <ns0:c r="B137" s="4" t="n">
        <ns0:v>45996</ns0:v>
      </ns0:c>
      <ns0:c r="C137" s="3" t="inlineStr">
        <ns0:is>
          <ns0:t>본사</ns0:t>
        </ns0:is>
      </ns0:c>
      <ns0:c r="D137" s="3" t="inlineStr">
        <ns0:is>
          <ns0:t>A4용지</ns0:t>
        </ns0:is>
      </ns0:c>
      <ns0:c r="E137" s="3" t="inlineStr">
        <ns0:is>
          <ns0:t>A4 80g · 5권</ns0:t>
        </ns0:is>
      </ns0:c>
      <ns0:c r="F137" s="3" t="inlineStr">
        <ns0:is>
          <ns0:t>상자</ns0:t>
        </ns0:is>
      </ns0:c>
      <ns0:c r="G137" s="5" t="n">
        <ns0:v>8</ns0:v>
      </ns0:c>
      <ns0:c r="H137" s="5" t="n">
        <ns0:v>25000</ns0:v>
      </ns0:c>
      <ns0:c r="I137" s="5">
        <ns0:f>G137*H137</ns0:f>
        <ns0:v>200000</ns0:v>
      </ns0:c>
      <ns0:c r="J137" s="3" t="inlineStr">
        <ns0:is>
          <ns0:t>납품 완료</ns0:t>
        </ns0:is>
      </ns0:c>
    </ns0:row>
    <ns0:row r="138" ht="38" customHeight="1">
      <ns0:c r="A138" s="1" t="inlineStr">
        <ns0:is>
          <ns0:t>PO-2025-134</ns0:t>
        </ns0:is>
      </ns0:c>
      <ns0:c r="B138" s="6" t="n">
        <ns0:v>45997</ns0:v>
      </ns0:c>
      <ns0:c r="C138" s="1" t="inlineStr">
        <ns0:is>
          <ns0:t>이천센터</ns0:t>
        </ns0:is>
      </ns0:c>
      <ns0:c r="D138" s="1" t="inlineStr">
        <ns0:is>
          <ns0:t>복사용지 A4</ns0:t>
        </ns0:is>
      </ns0:c>
      <ns0:c r="E138" s="1" t="inlineStr">
        <ns0:is>
          <ns0:t>A4 80g · 5권</ns0:t>
        </ns0:is>
      </ns0:c>
      <ns0:c r="F138" s="1" t="inlineStr">
        <ns0:is>
          <ns0:t>상자</ns0:t>
        </ns0:is>
      </ns0:c>
      <ns0:c r="G138" s="7" t="n">
        <ns0:v>7</ns0:v>
      </ns0:c>
      <ns0:c r="H138" s="7" t="n">
        <ns0:v>25000</ns0:v>
      </ns0:c>
      <ns0:c r="I138" s="7">
        <ns0:f>G138*H138</ns0:f>
        <ns0:v>175000</ns0:v>
      </ns0:c>
      <ns0:c r="J138" s="1" t="inlineStr">
        <ns0:is>
          <ns0:t>납품 완료</ns0:t>
        </ns0:is>
      </ns0:c>
    </ns0:row>
    <ns0:row r="139" ht="38" customHeight="1">
      <ns0:c r="A139" s="3" t="inlineStr">
        <ns0:is>
          <ns0:t>PO-2025-135</ns0:t>
        </ns0:is>
      </ns0:c>
      <ns0:c r="B139" s="4" t="n">
        <ns0:v>45998</ns0:v>
      </ns0:c>
      <ns0:c r="C139" s="3" t="inlineStr">
        <ns0:is>
          <ns0:t>배송지원</ns0:t>
        </ns0:is>
      </ns0:c>
      <ns0:c r="D139" s="3" t="inlineStr">
        <ns0:is>
          <ns0:t>A4 복사용지</ns0:t>
        </ns0:is>
      </ns0:c>
      <ns0:c r="E139" s="3" t="inlineStr">
        <ns0:is>
          <ns0:t>A4 80g · 5권</ns0:t>
        </ns0:is>
      </ns0:c>
      <ns0:c r="F139" s="3" t="inlineStr">
        <ns0:is>
          <ns0:t>상자</ns0:t>
        </ns0:is>
      </ns0:c>
      <ns0:c r="G139" s="5" t="n">
        <ns0:v>5</ns0:v>
      </ns0:c>
      <ns0:c r="H139" s="5" t="n">
        <ns0:v>25000</ns0:v>
      </ns0:c>
      <ns0:c r="I139" s="5">
        <ns0:f>G139*H139</ns0:f>
        <ns0:v>125000</ns0:v>
      </ns0:c>
      <ns0:c r="J139" s="3" t="inlineStr">
        <ns0:is>
          <ns0:t>납품 완료</ns0:t>
        </ns0:is>
      </ns0:c>
    </ns0:row>
    <ns0:row r="140" ht="38" customHeight="1">
      <ns0:c r="A140" s="1" t="inlineStr">
        <ns0:is>
          <ns0:t>PO-2025-136</ns0:t>
        </ns0:is>
      </ns0:c>
      <ns0:c r="B140" s="6" t="n">
        <ns0:v>45996</ns0:v>
      </ns0:c>
      <ns0:c r="C140" s="1" t="inlineStr">
        <ns0:is>
          <ns0:t>본사</ns0:t>
        </ns0:is>
      </ns0:c>
      <ns0:c r="D140" s="1" t="inlineStr">
        <ns0:is>
          <ns0:t>라벨지</ns0:t>
        </ns0:is>
      </ns0:c>
      <ns0:c r="E140" s="1" t="inlineStr">
        <ns0:is>
          <ns0:t>A4 100매</ns0:t>
        </ns0:is>
      </ns0:c>
      <ns0:c r="F140" s="1" t="inlineStr">
        <ns0:is>
          <ns0:t>권</ns0:t>
        </ns0:is>
      </ns0:c>
      <ns0:c r="G140" s="7" t="n">
        <ns0:v>4</ns0:v>
      </ns0:c>
      <ns0:c r="H140" s="7" t="n">
        <ns0:v>12000</ns0:v>
      </ns0:c>
      <ns0:c r="I140" s="7">
        <ns0:f>G140*H140</ns0:f>
        <ns0:v>48000</ns0:v>
      </ns0:c>
      <ns0:c r="J140" s="1" t="inlineStr">
        <ns0:is>
          <ns0:t>납품 완료</ns0:t>
        </ns0:is>
      </ns0:c>
    </ns0:row>
    <ns0:row r="141" ht="38" customHeight="1">
      <ns0:c r="A141" s="3" t="inlineStr">
        <ns0:is>
          <ns0:t>PO-2025-137</ns0:t>
        </ns0:is>
      </ns0:c>
      <ns0:c r="B141" s="4" t="n">
        <ns0:v>45997</ns0:v>
      </ns0:c>
      <ns0:c r="C141" s="3" t="inlineStr">
        <ns0:is>
          <ns0:t>이천센터</ns0:t>
        </ns0:is>
      </ns0:c>
      <ns0:c r="D141" s="3" t="inlineStr">
        <ns0:is>
          <ns0:t>라벨지</ns0:t>
        </ns0:is>
      </ns0:c>
      <ns0:c r="E141" s="3" t="inlineStr">
        <ns0:is>
          <ns0:t>A4 100매</ns0:t>
        </ns0:is>
      </ns0:c>
      <ns0:c r="F141" s="3" t="inlineStr">
        <ns0:is>
          <ns0:t>권</ns0:t>
        </ns0:is>
      </ns0:c>
      <ns0:c r="G141" s="5" t="n">
        <ns0:v>3</ns0:v>
      </ns0:c>
      <ns0:c r="H141" s="5" t="n">
        <ns0:v>12000</ns0:v>
      </ns0:c>
      <ns0:c r="I141" s="5">
        <ns0:f>G141*H141</ns0:f>
        <ns0:v>36000</ns0:v>
      </ns0:c>
      <ns0:c r="J141" s="3" t="inlineStr">
        <ns0:is>
          <ns0:t>납품 완료</ns0:t>
        </ns0:is>
      </ns0:c>
    </ns0:row>
    <ns0:row r="142" ht="38" customHeight="1">
      <ns0:c r="A142" s="1" t="inlineStr">
        <ns0:is>
          <ns0:t>PO-2025-138</ns0:t>
        </ns0:is>
      </ns0:c>
      <ns0:c r="B142" s="6" t="n">
        <ns0:v>45998</ns0:v>
      </ns0:c>
      <ns0:c r="C142" s="1" t="inlineStr">
        <ns0:is>
          <ns0:t>배송지원</ns0:t>
        </ns0:is>
      </ns0:c>
      <ns0:c r="D142" s="1" t="inlineStr">
        <ns0:is>
          <ns0:t>라벨지</ns0:t>
        </ns0:is>
      </ns0:c>
      <ns0:c r="E142" s="1" t="inlineStr">
        <ns0:is>
          <ns0:t>A4 100매</ns0:t>
        </ns0:is>
      </ns0:c>
      <ns0:c r="F142" s="1" t="inlineStr">
        <ns0:is>
          <ns0:t>권</ns0:t>
        </ns0:is>
      </ns0:c>
      <ns0:c r="G142" s="7" t="n">
        <ns0:v>3</ns0:v>
      </ns0:c>
      <ns0:c r="H142" s="7" t="n">
        <ns0:v>12000</ns0:v>
      </ns0:c>
      <ns0:c r="I142" s="7">
        <ns0:f>G142*H142</ns0:f>
        <ns0:v>36000</ns0:v>
      </ns0:c>
      <ns0:c r="J142" s="1" t="inlineStr">
        <ns0:is>
          <ns0:t>납품 완료</ns0:t>
        </ns0:is>
      </ns0:c>
    </ns0:row>
    <ns0:row r="143" ht="38" customHeight="1">
      <ns0:c r="A143" s="3" t="inlineStr">
        <ns0:is>
          <ns0:t>PO-2025-139</ns0:t>
        </ns0:is>
      </ns0:c>
      <ns0:c r="B143" s="4" t="n">
        <ns0:v>45996</ns0:v>
      </ns0:c>
      <ns0:c r="C143" s="3" t="inlineStr">
        <ns0:is>
          <ns0:t>본사</ns0:t>
        </ns0:is>
      </ns0:c>
      <ns0:c r="D143" s="3" t="inlineStr">
        <ns0:is>
          <ns0:t>AA 건전지</ns0:t>
        </ns0:is>
      </ns0:c>
      <ns0:c r="E143" s="3" t="inlineStr">
        <ns0:is>
          <ns0:t>AA 20개</ns0:t>
        </ns0:is>
      </ns0:c>
      <ns0:c r="F143" s="3" t="inlineStr">
        <ns0:is>
          <ns0:t>상자</ns0:t>
        </ns0:is>
      </ns0:c>
      <ns0:c r="G143" s="5" t="n">
        <ns0:v>2</ns0:v>
      </ns0:c>
      <ns0:c r="H143" s="5" t="n">
        <ns0:v>10000</ns0:v>
      </ns0:c>
      <ns0:c r="I143" s="5">
        <ns0:f>G143*H143</ns0:f>
        <ns0:v>20000</ns0:v>
      </ns0:c>
      <ns0:c r="J143" s="3" t="inlineStr">
        <ns0:is>
          <ns0:t>납품 완료</ns0:t>
        </ns0:is>
      </ns0:c>
    </ns0:row>
    <ns0:row r="144" ht="38" customHeight="1">
      <ns0:c r="A144" s="1" t="inlineStr">
        <ns0:is>
          <ns0:t>PO-2025-140</ns0:t>
        </ns0:is>
      </ns0:c>
      <ns0:c r="B144" s="6" t="n">
        <ns0:v>45997</ns0:v>
      </ns0:c>
      <ns0:c r="C144" s="1" t="inlineStr">
        <ns0:is>
          <ns0:t>이천센터</ns0:t>
        </ns0:is>
      </ns0:c>
      <ns0:c r="D144" s="1" t="inlineStr">
        <ns0:is>
          <ns0:t>AA 건전지</ns0:t>
        </ns0:is>
      </ns0:c>
      <ns0:c r="E144" s="1" t="inlineStr">
        <ns0:is>
          <ns0:t>AA 20개</ns0:t>
        </ns0:is>
      </ns0:c>
      <ns0:c r="F144" s="1" t="inlineStr">
        <ns0:is>
          <ns0:t>상자</ns0:t>
        </ns0:is>
      </ns0:c>
      <ns0:c r="G144" s="7" t="n">
        <ns0:v>2</ns0:v>
      </ns0:c>
      <ns0:c r="H144" s="7" t="n">
        <ns0:v>10000</ns0:v>
      </ns0:c>
      <ns0:c r="I144" s="7">
        <ns0:f>G144*H144</ns0:f>
        <ns0:v>20000</ns0:v>
      </ns0:c>
      <ns0:c r="J144" s="1" t="inlineStr">
        <ns0:is>
          <ns0:t>납품 완료</ns0:t>
        </ns0:is>
      </ns0:c>
    </ns0:row>
    <ns0:row r="145" ht="38" customHeight="1">
      <ns0:c r="A145" s="3" t="inlineStr">
        <ns0:is>
          <ns0:t>PO-2025-141</ns0:t>
        </ns0:is>
      </ns0:c>
      <ns0:c r="B145" s="4" t="n">
        <ns0:v>45998</ns0:v>
      </ns0:c>
      <ns0:c r="C145" s="3" t="inlineStr">
        <ns0:is>
          <ns0:t>배송지원</ns0:t>
        </ns0:is>
      </ns0:c>
      <ns0:c r="D145" s="3" t="inlineStr">
        <ns0:is>
          <ns0:t>AA 건전지</ns0:t>
        </ns0:is>
      </ns0:c>
      <ns0:c r="E145" s="3" t="inlineStr">
        <ns0:is>
          <ns0:t>AA 20개</ns0:t>
        </ns0:is>
      </ns0:c>
      <ns0:c r="F145" s="3" t="inlineStr">
        <ns0:is>
          <ns0:t>상자</ns0:t>
        </ns0:is>
      </ns0:c>
      <ns0:c r="G145" s="5" t="n">
        <ns0:v>1</ns0:v>
      </ns0:c>
      <ns0:c r="H145" s="5" t="n">
        <ns0:v>10000</ns0:v>
      </ns0:c>
      <ns0:c r="I145" s="5">
        <ns0:f>G145*H145</ns0:f>
        <ns0:v>10000</ns0:v>
      </ns0:c>
      <ns0:c r="J145" s="3" t="inlineStr">
        <ns0:is>
          <ns0:t>납품 완료</ns0:t>
        </ns0:is>
      </ns0:c>
    </ns0:row>
    <ns0:row r="146" ht="38" customHeight="1">
      <ns0:c r="A146" s="1" t="inlineStr">
        <ns0:is>
          <ns0:t>PO-2025-142</ns0:t>
        </ns0:is>
      </ns0:c>
      <ns0:c r="B146" s="6" t="n">
        <ns0:v>45996</ns0:v>
      </ns0:c>
      <ns0:c r="C146" s="1" t="inlineStr">
        <ns0:is>
          <ns0:t>본사</ns0:t>
        </ns0:is>
      </ns0:c>
      <ns0:c r="D146" s="1" t="inlineStr">
        <ns0:is>
          <ns0:t>물티슈</ns0:t>
        </ns0:is>
      </ns0:c>
      <ns0:c r="E146" s="1" t="inlineStr">
        <ns0:is>
          <ns0:t>100매</ns0:t>
        </ns0:is>
      </ns0:c>
      <ns0:c r="F146" s="1" t="inlineStr">
        <ns0:is>
          <ns0:t>봉</ns0:t>
        </ns0:is>
      </ns0:c>
      <ns0:c r="G146" s="7" t="n">
        <ns0:v>12</ns0:v>
      </ns0:c>
      <ns0:c r="H146" s="7" t="n">
        <ns0:v>3000</ns0:v>
      </ns0:c>
      <ns0:c r="I146" s="7">
        <ns0:f>G146*H146</ns0:f>
        <ns0:v>36000</ns0:v>
      </ns0:c>
      <ns0:c r="J146" s="1" t="inlineStr">
        <ns0:is>
          <ns0:t>납품 완료</ns0:t>
        </ns0:is>
      </ns0:c>
    </ns0:row>
    <ns0:row r="147" ht="38" customHeight="1">
      <ns0:c r="A147" s="3" t="inlineStr">
        <ns0:is>
          <ns0:t>PO-2025-143</ns0:t>
        </ns0:is>
      </ns0:c>
      <ns0:c r="B147" s="4" t="n">
        <ns0:v>45997</ns0:v>
      </ns0:c>
      <ns0:c r="C147" s="3" t="inlineStr">
        <ns0:is>
          <ns0:t>이천센터</ns0:t>
        </ns0:is>
      </ns0:c>
      <ns0:c r="D147" s="3" t="inlineStr">
        <ns0:is>
          <ns0:t>물티슈</ns0:t>
        </ns0:is>
      </ns0:c>
      <ns0:c r="E147" s="3" t="inlineStr">
        <ns0:is>
          <ns0:t>100매</ns0:t>
        </ns0:is>
      </ns0:c>
      <ns0:c r="F147" s="3" t="inlineStr">
        <ns0:is>
          <ns0:t>봉</ns0:t>
        </ns0:is>
      </ns0:c>
      <ns0:c r="G147" s="5" t="n">
        <ns0:v>10</ns0:v>
      </ns0:c>
      <ns0:c r="H147" s="5" t="n">
        <ns0:v>3000</ns0:v>
      </ns0:c>
      <ns0:c r="I147" s="5">
        <ns0:f>G147*H147</ns0:f>
        <ns0:v>30000</ns0:v>
      </ns0:c>
      <ns0:c r="J147" s="3" t="inlineStr">
        <ns0:is>
          <ns0:t>납품 완료</ns0:t>
        </ns0:is>
      </ns0:c>
    </ns0:row>
    <ns0:row r="148" ht="38" customHeight="1">
      <ns0:c r="A148" s="1" t="inlineStr">
        <ns0:is>
          <ns0:t>PO-2025-144</ns0:t>
        </ns0:is>
      </ns0:c>
      <ns0:c r="B148" s="6" t="n">
        <ns0:v>45998</ns0:v>
      </ns0:c>
      <ns0:c r="C148" s="1" t="inlineStr">
        <ns0:is>
          <ns0:t>배송지원</ns0:t>
        </ns0:is>
      </ns0:c>
      <ns0:c r="D148" s="1" t="inlineStr">
        <ns0:is>
          <ns0:t>물티슈</ns0:t>
        </ns0:is>
      </ns0:c>
      <ns0:c r="E148" s="1" t="inlineStr">
        <ns0:is>
          <ns0:t>100매</ns0:t>
        </ns0:is>
      </ns0:c>
      <ns0:c r="F148" s="1" t="inlineStr">
        <ns0:is>
          <ns0:t>봉</ns0:t>
        </ns0:is>
      </ns0:c>
      <ns0:c r="G148" s="7" t="n">
        <ns0:v>8</ns0:v>
      </ns0:c>
      <ns0:c r="H148" s="7" t="n">
        <ns0:v>3000</ns0:v>
      </ns0:c>
      <ns0:c r="I148" s="7">
        <ns0:f>G148*H148</ns0:f>
        <ns0:v>24000</ns0:v>
      </ns0:c>
      <ns0:c r="J148" s="1" t="inlineStr">
        <ns0:is>
          <ns0:t>납품 완료</ns0:t>
        </ns0:is>
      </ns0:c>
    </ns0:row>
    <ns0:row r="149" ht="38" customHeight="1">
      <ns0:c r="A149" s="3" t="inlineStr">
        <ns0:is>
          <ns0:t>PO-2025-037</ns0:t>
        </ns0:is>
      </ns0:c>
      <ns0:c r="B149" s="4" t="n">
        <ns0:v>45752</ns0:v>
      </ns0:c>
      <ns0:c r="C149" s="3" t="inlineStr">
        <ns0:is>
          <ns0:t>본사</ns0:t>
        </ns0:is>
      </ns0:c>
      <ns0:c r="D149" s="3" t="inlineStr">
        <ns0:is>
          <ns0:t>복사용지 A4</ns0:t>
        </ns0:is>
      </ns0:c>
      <ns0:c r="E149" s="3" t="inlineStr">
        <ns0:is>
          <ns0:t>A4 80g · 5권</ns0:t>
        </ns0:is>
      </ns0:c>
      <ns0:c r="F149" s="3" t="inlineStr">
        <ns0:is>
          <ns0:t>상자</ns0:t>
        </ns0:is>
      </ns0:c>
      <ns0:c r="G149" s="5" t="n">
        <ns0:v>8</ns0:v>
      </ns0:c>
      <ns0:c r="H149" s="5" t="n">
        <ns0:v>25000</ns0:v>
      </ns0:c>
      <ns0:c r="I149" s="5">
        <ns0:f>G149*H149</ns0:f>
        <ns0:v>200000</ns0:v>
      </ns0:c>
      <ns0:c r="J149" s="3" t="inlineStr">
        <ns0:is>
          <ns0:t>월말 재취합 때 같은 전표 재수록</ns0:t>
        </ns0:is>
      </ns0:c>
    </ns0:row>
  </ns0:sheetData>
  <ns0:autoFilter ref="A4:J149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5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18" customWidth="1" min="2" max="2"/>
    <ns0:col width="18" customWidth="1" min="3" max="3"/>
    <ns0:col width="43" customWidth="1" min="4" max="4"/>
  </ns0:cols>
  <ns0:sheetData>
    <ns0:row r="1" ht="32" customHeight="1">
      <ns0:c r="A1" s="1" t="inlineStr">
        <ns0:is>
          <ns0:t>제외내역</ns0:t>
        </ns0:is>
      </ns0:c>
      <ns0:c r="B1" s="1" t="n"/>
      <ns0:c r="C1" s="1" t="n"/>
      <ns0:c r="D1" s="1" t="n"/>
    </ns0:row>
    <ns0:row r="2" ht="25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</ns0:row>
    <ns0:row r="3" ht="40" customHeight="1">
      <ns0:c r="A3" s="1" t="inlineStr">
        <ns0:is>
          <ns0:t>원본을 삭제하지 않고 중복을 따로 관리</ns0:t>
        </ns0:is>
      </ns0:c>
      <ns0:c r="B3" s="1" t="n"/>
      <ns0:c r="C3" s="1" t="n"/>
      <ns0:c r="D3" s="1" t="n"/>
    </ns0:row>
    <ns0:row r="4" ht="38" customHeight="1">
      <ns0:c r="A4" s="2" t="inlineStr">
        <ns0:is>
          <ns0:t>원본 행</ns0:t>
        </ns0:is>
      </ns0:c>
      <ns0:c r="B4" s="2" t="inlineStr">
        <ns0:is>
          <ns0:t>전표번호</ns0:t>
        </ns0:is>
      </ns0:c>
      <ns0:c r="C4" s="2" t="inlineStr">
        <ns0:is>
          <ns0:t>제외 금액</ns0:t>
        </ns0:is>
      </ns0:c>
      <ns0:c r="D4" s="2" t="inlineStr">
        <ns0:is>
          <ns0:t>사유·근거</ns0:t>
        </ns0:is>
      </ns0:c>
    </ns0:row>
    <ns0:row r="5" ht="38" customHeight="1">
      <ns0:c r="A5" s="5" t="n">
        <ns0:v>149</ns0:v>
      </ns0:c>
      <ns0:c r="B5" s="3" t="inlineStr">
        <ns0:is>
          <ns0:t>PO-2025-037</ns0:t>
        </ns0:is>
      </ns0:c>
      <ns0:c r="C5" s="5" t="n">
        <ns0:v>200000</ns0:v>
      </ns0:c>
      <ns0:c r="D5" s="3" t="inlineStr">
        <ns0:is>
          <ns0:t>메모 3쪽 이 과장 답변. 원본 41행과 동일 전표 재수록. 최초 1건만 집계.</ns0:t>
        </ns0:is>
      </ns0:c>
    </ns0:row>
  </ns0:sheetData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J149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18" customWidth="1" min="2" max="2"/>
    <ns0:col width="18" customWidth="1" min="3" max="3"/>
    <ns0:col width="18" customWidth="1" min="4" max="4"/>
    <ns0:col width="18" customWidth="1" min="5" max="5"/>
    <ns0:col width="18" customWidth="1" min="6" max="6"/>
    <ns0:col width="18" customWidth="1" min="7" max="7"/>
    <ns0:col width="18" customWidth="1" min="8" max="8"/>
    <ns0:col width="18" customWidth="1" min="9" max="9"/>
    <ns0:col width="43" customWidth="1" min="10" max="10"/>
  </ns0:cols>
  <ns0:sheetData>
    <ns0:row r="1" ht="32" customHeight="1">
      <ns0:c r="A1" s="1" t="inlineStr">
        <ns0:is>
          <ns0:t>정리구매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</ns0:row>
    <ns0:row r="2" ht="25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  <ns0:c r="I2" s="1" t="n"/>
      <ns0:c r="J2" s="1" t="n"/>
    </ns0:row>
    <ns0:row r="3" ht="40" customHeight="1">
      <ns0:c r="A3" s="1" t="inlineStr">
        <ns0:is>
          <ns0:t>최초 144건 집계 · 규격 확인 후 품명 통일 · 확인된 빈 부서 보완</ns0:t>
        </ns0:is>
      </ns0:c>
      <ns0:c r="B3" s="1" t="n"/>
      <ns0:c r="C3" s="1" t="n"/>
      <ns0:c r="D3" s="1" t="n"/>
      <ns0:c r="E3" s="1" t="n"/>
      <ns0:c r="F3" s="1" t="n"/>
      <ns0:c r="G3" s="1" t="n"/>
      <ns0:c r="H3" s="1" t="n"/>
      <ns0:c r="I3" s="1" t="n"/>
      <ns0:c r="J3" s="1" t="n"/>
    </ns0:row>
    <ns0:row r="4" ht="38" customHeight="1">
      <ns0:c r="A4" s="2" t="inlineStr">
        <ns0:is>
          <ns0:t>전표번호</ns0:t>
        </ns0:is>
      </ns0:c>
      <ns0:c r="B4" s="2" t="inlineStr">
        <ns0:is>
          <ns0:t>구매일</ns0:t>
        </ns0:is>
      </ns0:c>
      <ns0:c r="C4" s="2" t="inlineStr">
        <ns0:is>
          <ns0:t>부서</ns0:t>
        </ns0:is>
      </ns0:c>
      <ns0:c r="D4" s="2" t="inlineStr">
        <ns0:is>
          <ns0:t>품목</ns0:t>
        </ns0:is>
      </ns0:c>
      <ns0:c r="E4" s="2" t="inlineStr">
        <ns0:is>
          <ns0:t>규격</ns0:t>
        </ns0:is>
      </ns0:c>
      <ns0:c r="F4" s="2" t="inlineStr">
        <ns0:is>
          <ns0:t>단위</ns0:t>
        </ns0:is>
      </ns0:c>
      <ns0:c r="G4" s="2" t="inlineStr">
        <ns0:is>
          <ns0:t>수량</ns0:t>
        </ns0:is>
      </ns0:c>
      <ns0:c r="H4" s="2" t="inlineStr">
        <ns0:is>
          <ns0:t>단가(부가세 포함)</ns0:t>
        </ns0:is>
      </ns0:c>
      <ns0:c r="I4" s="2" t="inlineStr">
        <ns0:is>
          <ns0:t>금액(원)</ns0:t>
        </ns0:is>
      </ns0:c>
      <ns0:c r="J4" s="2" t="inlineStr">
        <ns0:is>
          <ns0:t>비고</ns0:t>
        </ns0:is>
      </ns0:c>
    </ns0:row>
    <ns0:row r="5" ht="38" customHeight="1">
      <ns0:c r="A5" s="3" t="inlineStr">
        <ns0:is>
          <ns0:t>PO-2025-001</ns0:t>
        </ns0:is>
      </ns0:c>
      <ns0:c r="B5" s="4" t="n">
        <ns0:v>45662</ns0:v>
      </ns0:c>
      <ns0:c r="C5" s="3" t="inlineStr">
        <ns0:is>
          <ns0:t>본사</ns0:t>
        </ns0:is>
      </ns0:c>
      <ns0:c r="D5" s="3" t="inlineStr">
        <ns0:is>
          <ns0:t>A4 복사용지</ns0:t>
        </ns0:is>
      </ns0:c>
      <ns0:c r="E5" s="3" t="inlineStr">
        <ns0:is>
          <ns0:t>A4 80g · 5권</ns0:t>
        </ns0:is>
      </ns0:c>
      <ns0:c r="F5" s="3" t="inlineStr">
        <ns0:is>
          <ns0:t>상자</ns0:t>
        </ns0:is>
      </ns0:c>
      <ns0:c r="G5" s="5" t="n">
        <ns0:v>8</ns0:v>
      </ns0:c>
      <ns0:c r="H5" s="5" t="n">
        <ns0:v>25000</ns0:v>
      </ns0:c>
      <ns0:c r="I5" s="5">
        <ns0:f>G5*H5</ns0:f>
        <ns0:v>200000</ns0:v>
      </ns0:c>
      <ns0:c r="J5" s="3" t="inlineStr">
        <ns0:is>
          <ns0:t>원본 전표·규격 대조</ns0:t>
        </ns0:is>
      </ns0:c>
    </ns0:row>
    <ns0:row r="6" ht="38" customHeight="1">
      <ns0:c r="A6" s="1" t="inlineStr">
        <ns0:is>
          <ns0:t>PO-2025-002</ns0:t>
        </ns0:is>
      </ns0:c>
      <ns0:c r="B6" s="6" t="n">
        <ns0:v>45663</ns0:v>
      </ns0:c>
      <ns0:c r="C6" s="1" t="inlineStr">
        <ns0:is>
          <ns0:t>이천센터</ns0:t>
        </ns0:is>
      </ns0:c>
      <ns0:c r="D6" s="1" t="inlineStr">
        <ns0:is>
          <ns0:t>A4 복사용지</ns0:t>
        </ns0:is>
      </ns0:c>
      <ns0:c r="E6" s="1" t="inlineStr">
        <ns0:is>
          <ns0:t>A4 80g · 5권</ns0:t>
        </ns0:is>
      </ns0:c>
      <ns0:c r="F6" s="1" t="inlineStr">
        <ns0:is>
          <ns0:t>상자</ns0:t>
        </ns0:is>
      </ns0:c>
      <ns0:c r="G6" s="7" t="n">
        <ns0:v>7</ns0:v>
      </ns0:c>
      <ns0:c r="H6" s="7" t="n">
        <ns0:v>25000</ns0:v>
      </ns0:c>
      <ns0:c r="I6" s="7">
        <ns0:f>G6*H6</ns0:f>
        <ns0:v>175000</ns0:v>
      </ns0:c>
      <ns0:c r="J6" s="1" t="inlineStr">
        <ns0:is>
          <ns0:t>원본 전표·규격 대조</ns0:t>
        </ns0:is>
      </ns0:c>
    </ns0:row>
    <ns0:row r="7" ht="38" customHeight="1">
      <ns0:c r="A7" s="3" t="inlineStr">
        <ns0:is>
          <ns0:t>PO-2025-003</ns0:t>
        </ns0:is>
      </ns0:c>
      <ns0:c r="B7" s="4" t="n">
        <ns0:v>45664</ns0:v>
      </ns0:c>
      <ns0:c r="C7" s="3" t="inlineStr">
        <ns0:is>
          <ns0:t>배송지원</ns0:t>
        </ns0:is>
      </ns0:c>
      <ns0:c r="D7" s="3" t="inlineStr">
        <ns0:is>
          <ns0:t>A4 복사용지</ns0:t>
        </ns0:is>
      </ns0:c>
      <ns0:c r="E7" s="3" t="inlineStr">
        <ns0:is>
          <ns0:t>A4 80g · 5권</ns0:t>
        </ns0:is>
      </ns0:c>
      <ns0:c r="F7" s="3" t="inlineStr">
        <ns0:is>
          <ns0:t>상자</ns0:t>
        </ns0:is>
      </ns0:c>
      <ns0:c r="G7" s="5" t="n">
        <ns0:v>5</ns0:v>
      </ns0:c>
      <ns0:c r="H7" s="5" t="n">
        <ns0:v>25000</ns0:v>
      </ns0:c>
      <ns0:c r="I7" s="5">
        <ns0:f>G7*H7</ns0:f>
        <ns0:v>125000</ns0:v>
      </ns0:c>
      <ns0:c r="J7" s="3" t="inlineStr">
        <ns0:is>
          <ns0:t>원본 전표·규격 대조</ns0:t>
        </ns0:is>
      </ns0:c>
    </ns0:row>
    <ns0:row r="8" ht="38" customHeight="1">
      <ns0:c r="A8" s="1" t="inlineStr">
        <ns0:is>
          <ns0:t>PO-2025-004</ns0:t>
        </ns0:is>
      </ns0:c>
      <ns0:c r="B8" s="6" t="n">
        <ns0:v>45662</ns0:v>
      </ns0:c>
      <ns0:c r="C8" s="1" t="inlineStr">
        <ns0:is>
          <ns0:t>본사</ns0:t>
        </ns0:is>
      </ns0:c>
      <ns0:c r="D8" s="1" t="inlineStr">
        <ns0:is>
          <ns0:t>라벨지</ns0:t>
        </ns0:is>
      </ns0:c>
      <ns0:c r="E8" s="1" t="inlineStr">
        <ns0:is>
          <ns0:t>A4 100매</ns0:t>
        </ns0:is>
      </ns0:c>
      <ns0:c r="F8" s="1" t="inlineStr">
        <ns0:is>
          <ns0:t>권</ns0:t>
        </ns0:is>
      </ns0:c>
      <ns0:c r="G8" s="7" t="n">
        <ns0:v>4</ns0:v>
      </ns0:c>
      <ns0:c r="H8" s="7" t="n">
        <ns0:v>12000</ns0:v>
      </ns0:c>
      <ns0:c r="I8" s="7">
        <ns0:f>G8*H8</ns0:f>
        <ns0:v>48000</ns0:v>
      </ns0:c>
      <ns0:c r="J8" s="1" t="inlineStr">
        <ns0:is>
          <ns0:t>원본 전표·규격 대조</ns0:t>
        </ns0:is>
      </ns0:c>
    </ns0:row>
    <ns0:row r="9" ht="38" customHeight="1">
      <ns0:c r="A9" s="3" t="inlineStr">
        <ns0:is>
          <ns0:t>PO-2025-005</ns0:t>
        </ns0:is>
      </ns0:c>
      <ns0:c r="B9" s="4" t="n">
        <ns0:v>45663</ns0:v>
      </ns0:c>
      <ns0:c r="C9" s="3" t="inlineStr">
        <ns0:is>
          <ns0:t>이천센터</ns0:t>
        </ns0:is>
      </ns0:c>
      <ns0:c r="D9" s="3" t="inlineStr">
        <ns0:is>
          <ns0:t>라벨지</ns0:t>
        </ns0:is>
      </ns0:c>
      <ns0:c r="E9" s="3" t="inlineStr">
        <ns0:is>
          <ns0:t>A4 100매</ns0:t>
        </ns0:is>
      </ns0:c>
      <ns0:c r="F9" s="3" t="inlineStr">
        <ns0:is>
          <ns0:t>권</ns0:t>
        </ns0:is>
      </ns0:c>
      <ns0:c r="G9" s="5" t="n">
        <ns0:v>3</ns0:v>
      </ns0:c>
      <ns0:c r="H9" s="5" t="n">
        <ns0:v>12000</ns0:v>
      </ns0:c>
      <ns0:c r="I9" s="5">
        <ns0:f>G9*H9</ns0:f>
        <ns0:v>36000</ns0:v>
      </ns0:c>
      <ns0:c r="J9" s="3" t="inlineStr">
        <ns0:is>
          <ns0:t>원본 전표·규격 대조</ns0:t>
        </ns0:is>
      </ns0:c>
    </ns0:row>
    <ns0:row r="10" ht="38" customHeight="1">
      <ns0:c r="A10" s="1" t="inlineStr">
        <ns0:is>
          <ns0:t>PO-2025-006</ns0:t>
        </ns0:is>
      </ns0:c>
      <ns0:c r="B10" s="6" t="n">
        <ns0:v>45664</ns0:v>
      </ns0:c>
      <ns0:c r="C10" s="1" t="inlineStr">
        <ns0:is>
          <ns0:t>배송지원</ns0:t>
        </ns0:is>
      </ns0:c>
      <ns0:c r="D10" s="1" t="inlineStr">
        <ns0:is>
          <ns0:t>라벨지</ns0:t>
        </ns0:is>
      </ns0:c>
      <ns0:c r="E10" s="1" t="inlineStr">
        <ns0:is>
          <ns0:t>A4 100매</ns0:t>
        </ns0:is>
      </ns0:c>
      <ns0:c r="F10" s="1" t="inlineStr">
        <ns0:is>
          <ns0:t>권</ns0:t>
        </ns0:is>
      </ns0:c>
      <ns0:c r="G10" s="7" t="n">
        <ns0:v>3</ns0:v>
      </ns0:c>
      <ns0:c r="H10" s="7" t="n">
        <ns0:v>12000</ns0:v>
      </ns0:c>
      <ns0:c r="I10" s="7">
        <ns0:f>G10*H10</ns0:f>
        <ns0:v>36000</ns0:v>
      </ns0:c>
      <ns0:c r="J10" s="1" t="inlineStr">
        <ns0:is>
          <ns0:t>원본 전표·규격 대조</ns0:t>
        </ns0:is>
      </ns0:c>
    </ns0:row>
    <ns0:row r="11" ht="38" customHeight="1">
      <ns0:c r="A11" s="3" t="inlineStr">
        <ns0:is>
          <ns0:t>PO-2025-007</ns0:t>
        </ns0:is>
      </ns0:c>
      <ns0:c r="B11" s="4" t="n">
        <ns0:v>45662</ns0:v>
      </ns0:c>
      <ns0:c r="C11" s="3" t="inlineStr">
        <ns0:is>
          <ns0:t>본사</ns0:t>
        </ns0:is>
      </ns0:c>
      <ns0:c r="D11" s="3" t="inlineStr">
        <ns0:is>
          <ns0:t>AA 건전지</ns0:t>
        </ns0:is>
      </ns0:c>
      <ns0:c r="E11" s="3" t="inlineStr">
        <ns0:is>
          <ns0:t>AA 20개</ns0:t>
        </ns0:is>
      </ns0:c>
      <ns0:c r="F11" s="3" t="inlineStr">
        <ns0:is>
          <ns0:t>상자</ns0:t>
        </ns0:is>
      </ns0:c>
      <ns0:c r="G11" s="5" t="n">
        <ns0:v>2</ns0:v>
      </ns0:c>
      <ns0:c r="H11" s="5" t="n">
        <ns0:v>10000</ns0:v>
      </ns0:c>
      <ns0:c r="I11" s="5">
        <ns0:f>G11*H11</ns0:f>
        <ns0:v>20000</ns0:v>
      </ns0:c>
      <ns0:c r="J11" s="3" t="inlineStr">
        <ns0:is>
          <ns0:t>원본 전표·규격 대조</ns0:t>
        </ns0:is>
      </ns0:c>
    </ns0:row>
    <ns0:row r="12" ht="38" customHeight="1">
      <ns0:c r="A12" s="1" t="inlineStr">
        <ns0:is>
          <ns0:t>PO-2025-008</ns0:t>
        </ns0:is>
      </ns0:c>
      <ns0:c r="B12" s="6" t="n">
        <ns0:v>45663</ns0:v>
      </ns0:c>
      <ns0:c r="C12" s="1" t="inlineStr">
        <ns0:is>
          <ns0:t>이천센터</ns0:t>
        </ns0:is>
      </ns0:c>
      <ns0:c r="D12" s="1" t="inlineStr">
        <ns0:is>
          <ns0:t>AA 건전지</ns0:t>
        </ns0:is>
      </ns0:c>
      <ns0:c r="E12" s="1" t="inlineStr">
        <ns0:is>
          <ns0:t>AA 20개</ns0:t>
        </ns0:is>
      </ns0:c>
      <ns0:c r="F12" s="1" t="inlineStr">
        <ns0:is>
          <ns0:t>상자</ns0:t>
        </ns0:is>
      </ns0:c>
      <ns0:c r="G12" s="7" t="n">
        <ns0:v>2</ns0:v>
      </ns0:c>
      <ns0:c r="H12" s="7" t="n">
        <ns0:v>10000</ns0:v>
      </ns0:c>
      <ns0:c r="I12" s="7">
        <ns0:f>G12*H12</ns0:f>
        <ns0:v>20000</ns0:v>
      </ns0:c>
      <ns0:c r="J12" s="1" t="inlineStr">
        <ns0:is>
          <ns0:t>원본 전표·규격 대조</ns0:t>
        </ns0:is>
      </ns0:c>
    </ns0:row>
    <ns0:row r="13" ht="38" customHeight="1">
      <ns0:c r="A13" s="3" t="inlineStr">
        <ns0:is>
          <ns0:t>PO-2025-009</ns0:t>
        </ns0:is>
      </ns0:c>
      <ns0:c r="B13" s="4" t="n">
        <ns0:v>45664</ns0:v>
      </ns0:c>
      <ns0:c r="C13" s="3" t="inlineStr">
        <ns0:is>
          <ns0:t>배송지원</ns0:t>
        </ns0:is>
      </ns0:c>
      <ns0:c r="D13" s="3" t="inlineStr">
        <ns0:is>
          <ns0:t>AA 건전지</ns0:t>
        </ns0:is>
      </ns0:c>
      <ns0:c r="E13" s="3" t="inlineStr">
        <ns0:is>
          <ns0:t>AA 20개</ns0:t>
        </ns0:is>
      </ns0:c>
      <ns0:c r="F13" s="3" t="inlineStr">
        <ns0:is>
          <ns0:t>상자</ns0:t>
        </ns0:is>
      </ns0:c>
      <ns0:c r="G13" s="5" t="n">
        <ns0:v>1</ns0:v>
      </ns0:c>
      <ns0:c r="H13" s="5" t="n">
        <ns0:v>10000</ns0:v>
      </ns0:c>
      <ns0:c r="I13" s="5">
        <ns0:f>G13*H13</ns0:f>
        <ns0:v>10000</ns0:v>
      </ns0:c>
      <ns0:c r="J13" s="3" t="inlineStr">
        <ns0:is>
          <ns0:t>원본 전표·규격 대조</ns0:t>
        </ns0:is>
      </ns0:c>
    </ns0:row>
    <ns0:row r="14" ht="38" customHeight="1">
      <ns0:c r="A14" s="1" t="inlineStr">
        <ns0:is>
          <ns0:t>PO-2025-010</ns0:t>
        </ns0:is>
      </ns0:c>
      <ns0:c r="B14" s="6" t="n">
        <ns0:v>45662</ns0:v>
      </ns0:c>
      <ns0:c r="C14" s="1" t="inlineStr">
        <ns0:is>
          <ns0:t>본사</ns0:t>
        </ns0:is>
      </ns0:c>
      <ns0:c r="D14" s="1" t="inlineStr">
        <ns0:is>
          <ns0:t>물티슈</ns0:t>
        </ns0:is>
      </ns0:c>
      <ns0:c r="E14" s="1" t="inlineStr">
        <ns0:is>
          <ns0:t>100매</ns0:t>
        </ns0:is>
      </ns0:c>
      <ns0:c r="F14" s="1" t="inlineStr">
        <ns0:is>
          <ns0:t>봉</ns0:t>
        </ns0:is>
      </ns0:c>
      <ns0:c r="G14" s="7" t="n">
        <ns0:v>12</ns0:v>
      </ns0:c>
      <ns0:c r="H14" s="7" t="n">
        <ns0:v>3000</ns0:v>
      </ns0:c>
      <ns0:c r="I14" s="7">
        <ns0:f>G14*H14</ns0:f>
        <ns0:v>36000</ns0:v>
      </ns0:c>
      <ns0:c r="J14" s="1" t="inlineStr">
        <ns0:is>
          <ns0:t>원본 전표·규격 대조</ns0:t>
        </ns0:is>
      </ns0:c>
    </ns0:row>
    <ns0:row r="15" ht="38" customHeight="1">
      <ns0:c r="A15" s="3" t="inlineStr">
        <ns0:is>
          <ns0:t>PO-2025-011</ns0:t>
        </ns0:is>
      </ns0:c>
      <ns0:c r="B15" s="4" t="n">
        <ns0:v>45663</ns0:v>
      </ns0:c>
      <ns0:c r="C15" s="3" t="inlineStr">
        <ns0:is>
          <ns0:t>이천센터</ns0:t>
        </ns0:is>
      </ns0:c>
      <ns0:c r="D15" s="3" t="inlineStr">
        <ns0:is>
          <ns0:t>물티슈</ns0:t>
        </ns0:is>
      </ns0:c>
      <ns0:c r="E15" s="3" t="inlineStr">
        <ns0:is>
          <ns0:t>100매</ns0:t>
        </ns0:is>
      </ns0:c>
      <ns0:c r="F15" s="3" t="inlineStr">
        <ns0:is>
          <ns0:t>봉</ns0:t>
        </ns0:is>
      </ns0:c>
      <ns0:c r="G15" s="5" t="n">
        <ns0:v>10</ns0:v>
      </ns0:c>
      <ns0:c r="H15" s="5" t="n">
        <ns0:v>3000</ns0:v>
      </ns0:c>
      <ns0:c r="I15" s="5">
        <ns0:f>G15*H15</ns0:f>
        <ns0:v>30000</ns0:v>
      </ns0:c>
      <ns0:c r="J15" s="3" t="inlineStr">
        <ns0:is>
          <ns0:t>원본 전표·규격 대조</ns0:t>
        </ns0:is>
      </ns0:c>
    </ns0:row>
    <ns0:row r="16" ht="38" customHeight="1">
      <ns0:c r="A16" s="1" t="inlineStr">
        <ns0:is>
          <ns0:t>PO-2025-012</ns0:t>
        </ns0:is>
      </ns0:c>
      <ns0:c r="B16" s="6" t="n">
        <ns0:v>45664</ns0:v>
      </ns0:c>
      <ns0:c r="C16" s="1" t="inlineStr">
        <ns0:is>
          <ns0:t>배송지원</ns0:t>
        </ns0:is>
      </ns0:c>
      <ns0:c r="D16" s="1" t="inlineStr">
        <ns0:is>
          <ns0:t>물티슈</ns0:t>
        </ns0:is>
      </ns0:c>
      <ns0:c r="E16" s="1" t="inlineStr">
        <ns0:is>
          <ns0:t>100매</ns0:t>
        </ns0:is>
      </ns0:c>
      <ns0:c r="F16" s="1" t="inlineStr">
        <ns0:is>
          <ns0:t>봉</ns0:t>
        </ns0:is>
      </ns0:c>
      <ns0:c r="G16" s="7" t="n">
        <ns0:v>8</ns0:v>
      </ns0:c>
      <ns0:c r="H16" s="7" t="n">
        <ns0:v>3000</ns0:v>
      </ns0:c>
      <ns0:c r="I16" s="7">
        <ns0:f>G16*H16</ns0:f>
        <ns0:v>24000</ns0:v>
      </ns0:c>
      <ns0:c r="J16" s="1" t="inlineStr">
        <ns0:is>
          <ns0:t>원본 전표·규격 대조</ns0:t>
        </ns0:is>
      </ns0:c>
    </ns0:row>
    <ns0:row r="17" ht="38" customHeight="1">
      <ns0:c r="A17" s="3" t="inlineStr">
        <ns0:is>
          <ns0:t>PO-2025-013</ns0:t>
        </ns0:is>
      </ns0:c>
      <ns0:c r="B17" s="4" t="n">
        <ns0:v>45693</ns0:v>
      </ns0:c>
      <ns0:c r="C17" s="3" t="inlineStr">
        <ns0:is>
          <ns0:t>본사</ns0:t>
        </ns0:is>
      </ns0:c>
      <ns0:c r="D17" s="3" t="inlineStr">
        <ns0:is>
          <ns0:t>A4 복사용지</ns0:t>
        </ns0:is>
      </ns0:c>
      <ns0:c r="E17" s="3" t="inlineStr">
        <ns0:is>
          <ns0:t>A4 80g · 5권</ns0:t>
        </ns0:is>
      </ns0:c>
      <ns0:c r="F17" s="3" t="inlineStr">
        <ns0:is>
          <ns0:t>상자</ns0:t>
        </ns0:is>
      </ns0:c>
      <ns0:c r="G17" s="5" t="n">
        <ns0:v>8</ns0:v>
      </ns0:c>
      <ns0:c r="H17" s="5" t="n">
        <ns0:v>25000</ns0:v>
      </ns0:c>
      <ns0:c r="I17" s="5">
        <ns0:f>G17*H17</ns0:f>
        <ns0:v>200000</ns0:v>
      </ns0:c>
      <ns0:c r="J17" s="3" t="inlineStr">
        <ns0:is>
          <ns0:t>원본 전표·규격 대조</ns0:t>
        </ns0:is>
      </ns0:c>
    </ns0:row>
    <ns0:row r="18" ht="38" customHeight="1">
      <ns0:c r="A18" s="1" t="inlineStr">
        <ns0:is>
          <ns0:t>PO-2025-014</ns0:t>
        </ns0:is>
      </ns0:c>
      <ns0:c r="B18" s="6" t="n">
        <ns0:v>45694</ns0:v>
      </ns0:c>
      <ns0:c r="C18" s="1" t="inlineStr">
        <ns0:is>
          <ns0:t>이천센터</ns0:t>
        </ns0:is>
      </ns0:c>
      <ns0:c r="D18" s="1" t="inlineStr">
        <ns0:is>
          <ns0:t>A4 복사용지</ns0:t>
        </ns0:is>
      </ns0:c>
      <ns0:c r="E18" s="1" t="inlineStr">
        <ns0:is>
          <ns0:t>A4 80g · 5권</ns0:t>
        </ns0:is>
      </ns0:c>
      <ns0:c r="F18" s="1" t="inlineStr">
        <ns0:is>
          <ns0:t>상자</ns0:t>
        </ns0:is>
      </ns0:c>
      <ns0:c r="G18" s="7" t="n">
        <ns0:v>7</ns0:v>
      </ns0:c>
      <ns0:c r="H18" s="7" t="n">
        <ns0:v>25000</ns0:v>
      </ns0:c>
      <ns0:c r="I18" s="7">
        <ns0:f>G18*H18</ns0:f>
        <ns0:v>175000</ns0:v>
      </ns0:c>
      <ns0:c r="J18" s="1" t="inlineStr">
        <ns0:is>
          <ns0:t>원본 전표·규격 대조</ns0:t>
        </ns0:is>
      </ns0:c>
    </ns0:row>
    <ns0:row r="19" ht="38" customHeight="1">
      <ns0:c r="A19" s="3" t="inlineStr">
        <ns0:is>
          <ns0:t>PO-2025-015</ns0:t>
        </ns0:is>
      </ns0:c>
      <ns0:c r="B19" s="4" t="n">
        <ns0:v>45695</ns0:v>
      </ns0:c>
      <ns0:c r="C19" s="3" t="inlineStr">
        <ns0:is>
          <ns0:t>배송지원</ns0:t>
        </ns0:is>
      </ns0:c>
      <ns0:c r="D19" s="3" t="inlineStr">
        <ns0:is>
          <ns0:t>A4 복사용지</ns0:t>
        </ns0:is>
      </ns0:c>
      <ns0:c r="E19" s="3" t="inlineStr">
        <ns0:is>
          <ns0:t>A4 80g · 5권</ns0:t>
        </ns0:is>
      </ns0:c>
      <ns0:c r="F19" s="3" t="inlineStr">
        <ns0:is>
          <ns0:t>상자</ns0:t>
        </ns0:is>
      </ns0:c>
      <ns0:c r="G19" s="5" t="n">
        <ns0:v>5</ns0:v>
      </ns0:c>
      <ns0:c r="H19" s="5" t="n">
        <ns0:v>25000</ns0:v>
      </ns0:c>
      <ns0:c r="I19" s="5">
        <ns0:f>G19*H19</ns0:f>
        <ns0:v>125000</ns0:v>
      </ns0:c>
      <ns0:c r="J19" s="3" t="inlineStr">
        <ns0:is>
          <ns0:t>원본 전표·규격 대조</ns0:t>
        </ns0:is>
      </ns0:c>
    </ns0:row>
    <ns0:row r="20" ht="38" customHeight="1">
      <ns0:c r="A20" s="1" t="inlineStr">
        <ns0:is>
          <ns0:t>PO-2025-016</ns0:t>
        </ns0:is>
      </ns0:c>
      <ns0:c r="B20" s="6" t="n">
        <ns0:v>45693</ns0:v>
      </ns0:c>
      <ns0:c r="C20" s="1" t="inlineStr">
        <ns0:is>
          <ns0:t>본사</ns0:t>
        </ns0:is>
      </ns0:c>
      <ns0:c r="D20" s="1" t="inlineStr">
        <ns0:is>
          <ns0:t>라벨지</ns0:t>
        </ns0:is>
      </ns0:c>
      <ns0:c r="E20" s="1" t="inlineStr">
        <ns0:is>
          <ns0:t>A4 100매</ns0:t>
        </ns0:is>
      </ns0:c>
      <ns0:c r="F20" s="1" t="inlineStr">
        <ns0:is>
          <ns0:t>권</ns0:t>
        </ns0:is>
      </ns0:c>
      <ns0:c r="G20" s="7" t="n">
        <ns0:v>4</ns0:v>
      </ns0:c>
      <ns0:c r="H20" s="7" t="n">
        <ns0:v>12000</ns0:v>
      </ns0:c>
      <ns0:c r="I20" s="7">
        <ns0:f>G20*H20</ns0:f>
        <ns0:v>48000</ns0:v>
      </ns0:c>
      <ns0:c r="J20" s="1" t="inlineStr">
        <ns0:is>
          <ns0:t>원본 전표·규격 대조</ns0:t>
        </ns0:is>
      </ns0:c>
    </ns0:row>
    <ns0:row r="21" ht="38" customHeight="1">
      <ns0:c r="A21" s="3" t="inlineStr">
        <ns0:is>
          <ns0:t>PO-2025-017</ns0:t>
        </ns0:is>
      </ns0:c>
      <ns0:c r="B21" s="4" t="n">
        <ns0:v>45694</ns0:v>
      </ns0:c>
      <ns0:c r="C21" s="3" t="inlineStr">
        <ns0:is>
          <ns0:t>이천센터</ns0:t>
        </ns0:is>
      </ns0:c>
      <ns0:c r="D21" s="3" t="inlineStr">
        <ns0:is>
          <ns0:t>라벨지</ns0:t>
        </ns0:is>
      </ns0:c>
      <ns0:c r="E21" s="3" t="inlineStr">
        <ns0:is>
          <ns0:t>A4 100매</ns0:t>
        </ns0:is>
      </ns0:c>
      <ns0:c r="F21" s="3" t="inlineStr">
        <ns0:is>
          <ns0:t>권</ns0:t>
        </ns0:is>
      </ns0:c>
      <ns0:c r="G21" s="5" t="n">
        <ns0:v>3</ns0:v>
      </ns0:c>
      <ns0:c r="H21" s="5" t="n">
        <ns0:v>12000</ns0:v>
      </ns0:c>
      <ns0:c r="I21" s="5">
        <ns0:f>G21*H21</ns0:f>
        <ns0:v>36000</ns0:v>
      </ns0:c>
      <ns0:c r="J21" s="3" t="inlineStr">
        <ns0:is>
          <ns0:t>원본 전표·규격 대조</ns0:t>
        </ns0:is>
      </ns0:c>
    </ns0:row>
    <ns0:row r="22" ht="38" customHeight="1">
      <ns0:c r="A22" s="1" t="inlineStr">
        <ns0:is>
          <ns0:t>PO-2025-018</ns0:t>
        </ns0:is>
      </ns0:c>
      <ns0:c r="B22" s="6" t="n">
        <ns0:v>45695</ns0:v>
      </ns0:c>
      <ns0:c r="C22" s="1" t="inlineStr">
        <ns0:is>
          <ns0:t>배송지원</ns0:t>
        </ns0:is>
      </ns0:c>
      <ns0:c r="D22" s="1" t="inlineStr">
        <ns0:is>
          <ns0:t>라벨지</ns0:t>
        </ns0:is>
      </ns0:c>
      <ns0:c r="E22" s="1" t="inlineStr">
        <ns0:is>
          <ns0:t>A4 100매</ns0:t>
        </ns0:is>
      </ns0:c>
      <ns0:c r="F22" s="1" t="inlineStr">
        <ns0:is>
          <ns0:t>권</ns0:t>
        </ns0:is>
      </ns0:c>
      <ns0:c r="G22" s="7" t="n">
        <ns0:v>3</ns0:v>
      </ns0:c>
      <ns0:c r="H22" s="7" t="n">
        <ns0:v>12000</ns0:v>
      </ns0:c>
      <ns0:c r="I22" s="7">
        <ns0:f>G22*H22</ns0:f>
        <ns0:v>36000</ns0:v>
      </ns0:c>
      <ns0:c r="J22" s="1" t="inlineStr">
        <ns0:is>
          <ns0:t>원본 전표·규격 대조</ns0:t>
        </ns0:is>
      </ns0:c>
    </ns0:row>
    <ns0:row r="23" ht="38" customHeight="1">
      <ns0:c r="A23" s="3" t="inlineStr">
        <ns0:is>
          <ns0:t>PO-2025-019</ns0:t>
        </ns0:is>
      </ns0:c>
      <ns0:c r="B23" s="4" t="n">
        <ns0:v>45693</ns0:v>
      </ns0:c>
      <ns0:c r="C23" s="3" t="inlineStr">
        <ns0:is>
          <ns0:t>본사</ns0:t>
        </ns0:is>
      </ns0:c>
      <ns0:c r="D23" s="3" t="inlineStr">
        <ns0:is>
          <ns0:t>AA 건전지</ns0:t>
        </ns0:is>
      </ns0:c>
      <ns0:c r="E23" s="3" t="inlineStr">
        <ns0:is>
          <ns0:t>AA 20개</ns0:t>
        </ns0:is>
      </ns0:c>
      <ns0:c r="F23" s="3" t="inlineStr">
        <ns0:is>
          <ns0:t>상자</ns0:t>
        </ns0:is>
      </ns0:c>
      <ns0:c r="G23" s="5" t="n">
        <ns0:v>2</ns0:v>
      </ns0:c>
      <ns0:c r="H23" s="5" t="n">
        <ns0:v>10000</ns0:v>
      </ns0:c>
      <ns0:c r="I23" s="5">
        <ns0:f>G23*H23</ns0:f>
        <ns0:v>20000</ns0:v>
      </ns0:c>
      <ns0:c r="J23" s="3" t="inlineStr">
        <ns0:is>
          <ns0:t>원본 전표·규격 대조</ns0:t>
        </ns0:is>
      </ns0:c>
    </ns0:row>
    <ns0:row r="24" ht="38" customHeight="1">
      <ns0:c r="A24" s="1" t="inlineStr">
        <ns0:is>
          <ns0:t>PO-2025-020</ns0:t>
        </ns0:is>
      </ns0:c>
      <ns0:c r="B24" s="6" t="n">
        <ns0:v>45694</ns0:v>
      </ns0:c>
      <ns0:c r="C24" s="1" t="inlineStr">
        <ns0:is>
          <ns0:t>이천센터</ns0:t>
        </ns0:is>
      </ns0:c>
      <ns0:c r="D24" s="1" t="inlineStr">
        <ns0:is>
          <ns0:t>AA 건전지</ns0:t>
        </ns0:is>
      </ns0:c>
      <ns0:c r="E24" s="1" t="inlineStr">
        <ns0:is>
          <ns0:t>AA 20개</ns0:t>
        </ns0:is>
      </ns0:c>
      <ns0:c r="F24" s="1" t="inlineStr">
        <ns0:is>
          <ns0:t>상자</ns0:t>
        </ns0:is>
      </ns0:c>
      <ns0:c r="G24" s="7" t="n">
        <ns0:v>2</ns0:v>
      </ns0:c>
      <ns0:c r="H24" s="7" t="n">
        <ns0:v>10000</ns0:v>
      </ns0:c>
      <ns0:c r="I24" s="7">
        <ns0:f>G24*H24</ns0:f>
        <ns0:v>20000</ns0:v>
      </ns0:c>
      <ns0:c r="J24" s="1" t="inlineStr">
        <ns0:is>
          <ns0:t>원본 전표·규격 대조</ns0:t>
        </ns0:is>
      </ns0:c>
    </ns0:row>
    <ns0:row r="25" ht="38" customHeight="1">
      <ns0:c r="A25" s="3" t="inlineStr">
        <ns0:is>
          <ns0:t>PO-2025-021</ns0:t>
        </ns0:is>
      </ns0:c>
      <ns0:c r="B25" s="4" t="n">
        <ns0:v>45695</ns0:v>
      </ns0:c>
      <ns0:c r="C25" s="3" t="inlineStr">
        <ns0:is>
          <ns0:t>배송지원</ns0:t>
        </ns0:is>
      </ns0:c>
      <ns0:c r="D25" s="3" t="inlineStr">
        <ns0:is>
          <ns0:t>AA 건전지</ns0:t>
        </ns0:is>
      </ns0:c>
      <ns0:c r="E25" s="3" t="inlineStr">
        <ns0:is>
          <ns0:t>AA 20개</ns0:t>
        </ns0:is>
      </ns0:c>
      <ns0:c r="F25" s="3" t="inlineStr">
        <ns0:is>
          <ns0:t>상자</ns0:t>
        </ns0:is>
      </ns0:c>
      <ns0:c r="G25" s="5" t="n">
        <ns0:v>1</ns0:v>
      </ns0:c>
      <ns0:c r="H25" s="5" t="n">
        <ns0:v>10000</ns0:v>
      </ns0:c>
      <ns0:c r="I25" s="5">
        <ns0:f>G25*H25</ns0:f>
        <ns0:v>10000</ns0:v>
      </ns0:c>
      <ns0:c r="J25" s="3" t="inlineStr">
        <ns0:is>
          <ns0:t>원본 전표·규격 대조</ns0:t>
        </ns0:is>
      </ns0:c>
    </ns0:row>
    <ns0:row r="26" ht="38" customHeight="1">
      <ns0:c r="A26" s="1" t="inlineStr">
        <ns0:is>
          <ns0:t>PO-2025-022</ns0:t>
        </ns0:is>
      </ns0:c>
      <ns0:c r="B26" s="6" t="n">
        <ns0:v>45693</ns0:v>
      </ns0:c>
      <ns0:c r="C26" s="1" t="inlineStr">
        <ns0:is>
          <ns0:t>본사</ns0:t>
        </ns0:is>
      </ns0:c>
      <ns0:c r="D26" s="1" t="inlineStr">
        <ns0:is>
          <ns0:t>물티슈</ns0:t>
        </ns0:is>
      </ns0:c>
      <ns0:c r="E26" s="1" t="inlineStr">
        <ns0:is>
          <ns0:t>100매</ns0:t>
        </ns0:is>
      </ns0:c>
      <ns0:c r="F26" s="1" t="inlineStr">
        <ns0:is>
          <ns0:t>봉</ns0:t>
        </ns0:is>
      </ns0:c>
      <ns0:c r="G26" s="7" t="n">
        <ns0:v>12</ns0:v>
      </ns0:c>
      <ns0:c r="H26" s="7" t="n">
        <ns0:v>3000</ns0:v>
      </ns0:c>
      <ns0:c r="I26" s="7">
        <ns0:f>G26*H26</ns0:f>
        <ns0:v>36000</ns0:v>
      </ns0:c>
      <ns0:c r="J26" s="1" t="inlineStr">
        <ns0:is>
          <ns0:t>원본 전표·규격 대조</ns0:t>
        </ns0:is>
      </ns0:c>
    </ns0:row>
    <ns0:row r="27" ht="38" customHeight="1">
      <ns0:c r="A27" s="3" t="inlineStr">
        <ns0:is>
          <ns0:t>PO-2025-023</ns0:t>
        </ns0:is>
      </ns0:c>
      <ns0:c r="B27" s="4" t="n">
        <ns0:v>45694</ns0:v>
      </ns0:c>
      <ns0:c r="C27" s="3" t="inlineStr">
        <ns0:is>
          <ns0:t>이천센터</ns0:t>
        </ns0:is>
      </ns0:c>
      <ns0:c r="D27" s="3" t="inlineStr">
        <ns0:is>
          <ns0:t>물티슈</ns0:t>
        </ns0:is>
      </ns0:c>
      <ns0:c r="E27" s="3" t="inlineStr">
        <ns0:is>
          <ns0:t>100매</ns0:t>
        </ns0:is>
      </ns0:c>
      <ns0:c r="F27" s="3" t="inlineStr">
        <ns0:is>
          <ns0:t>봉</ns0:t>
        </ns0:is>
      </ns0:c>
      <ns0:c r="G27" s="5" t="n">
        <ns0:v>10</ns0:v>
      </ns0:c>
      <ns0:c r="H27" s="5" t="n">
        <ns0:v>3000</ns0:v>
      </ns0:c>
      <ns0:c r="I27" s="5">
        <ns0:f>G27*H27</ns0:f>
        <ns0:v>30000</ns0:v>
      </ns0:c>
      <ns0:c r="J27" s="3" t="inlineStr">
        <ns0:is>
          <ns0:t>원본 전표·규격 대조</ns0:t>
        </ns0:is>
      </ns0:c>
    </ns0:row>
    <ns0:row r="28" ht="38" customHeight="1">
      <ns0:c r="A28" s="1" t="inlineStr">
        <ns0:is>
          <ns0:t>PO-2025-024</ns0:t>
        </ns0:is>
      </ns0:c>
      <ns0:c r="B28" s="6" t="n">
        <ns0:v>45695</ns0:v>
      </ns0:c>
      <ns0:c r="C28" s="1" t="inlineStr">
        <ns0:is>
          <ns0:t>배송지원</ns0:t>
        </ns0:is>
      </ns0:c>
      <ns0:c r="D28" s="1" t="inlineStr">
        <ns0:is>
          <ns0:t>물티슈</ns0:t>
        </ns0:is>
      </ns0:c>
      <ns0:c r="E28" s="1" t="inlineStr">
        <ns0:is>
          <ns0:t>100매</ns0:t>
        </ns0:is>
      </ns0:c>
      <ns0:c r="F28" s="1" t="inlineStr">
        <ns0:is>
          <ns0:t>봉</ns0:t>
        </ns0:is>
      </ns0:c>
      <ns0:c r="G28" s="7" t="n">
        <ns0:v>8</ns0:v>
      </ns0:c>
      <ns0:c r="H28" s="7" t="n">
        <ns0:v>3000</ns0:v>
      </ns0:c>
      <ns0:c r="I28" s="7">
        <ns0:f>G28*H28</ns0:f>
        <ns0:v>24000</ns0:v>
      </ns0:c>
      <ns0:c r="J28" s="1" t="inlineStr">
        <ns0:is>
          <ns0:t>원본 전표·규격 대조</ns0:t>
        </ns0:is>
      </ns0:c>
    </ns0:row>
    <ns0:row r="29" ht="38" customHeight="1">
      <ns0:c r="A29" s="3" t="inlineStr">
        <ns0:is>
          <ns0:t>PO-2025-025</ns0:t>
        </ns0:is>
      </ns0:c>
      <ns0:c r="B29" s="4" t="n">
        <ns0:v>45721</ns0:v>
      </ns0:c>
      <ns0:c r="C29" s="3" t="inlineStr">
        <ns0:is>
          <ns0:t>본사</ns0:t>
        </ns0:is>
      </ns0:c>
      <ns0:c r="D29" s="3" t="inlineStr">
        <ns0:is>
          <ns0:t>A4 복사용지</ns0:t>
        </ns0:is>
      </ns0:c>
      <ns0:c r="E29" s="3" t="inlineStr">
        <ns0:is>
          <ns0:t>A4 80g · 5권</ns0:t>
        </ns0:is>
      </ns0:c>
      <ns0:c r="F29" s="3" t="inlineStr">
        <ns0:is>
          <ns0:t>상자</ns0:t>
        </ns0:is>
      </ns0:c>
      <ns0:c r="G29" s="5" t="n">
        <ns0:v>8</ns0:v>
      </ns0:c>
      <ns0:c r="H29" s="5" t="n">
        <ns0:v>25000</ns0:v>
      </ns0:c>
      <ns0:c r="I29" s="5">
        <ns0:f>G29*H29</ns0:f>
        <ns0:v>200000</ns0:v>
      </ns0:c>
      <ns0:c r="J29" s="3" t="inlineStr">
        <ns0:is>
          <ns0:t>원본 전표·규격 대조</ns0:t>
        </ns0:is>
      </ns0:c>
    </ns0:row>
    <ns0:row r="30" ht="38" customHeight="1">
      <ns0:c r="A30" s="1" t="inlineStr">
        <ns0:is>
          <ns0:t>PO-2025-026</ns0:t>
        </ns0:is>
      </ns0:c>
      <ns0:c r="B30" s="6" t="n">
        <ns0:v>45722</ns0:v>
      </ns0:c>
      <ns0:c r="C30" s="1" t="inlineStr">
        <ns0:is>
          <ns0:t>이천센터</ns0:t>
        </ns0:is>
      </ns0:c>
      <ns0:c r="D30" s="1" t="inlineStr">
        <ns0:is>
          <ns0:t>A4 복사용지</ns0:t>
        </ns0:is>
      </ns0:c>
      <ns0:c r="E30" s="1" t="inlineStr">
        <ns0:is>
          <ns0:t>A4 80g · 5권</ns0:t>
        </ns0:is>
      </ns0:c>
      <ns0:c r="F30" s="1" t="inlineStr">
        <ns0:is>
          <ns0:t>상자</ns0:t>
        </ns0:is>
      </ns0:c>
      <ns0:c r="G30" s="7" t="n">
        <ns0:v>7</ns0:v>
      </ns0:c>
      <ns0:c r="H30" s="7" t="n">
        <ns0:v>25000</ns0:v>
      </ns0:c>
      <ns0:c r="I30" s="7">
        <ns0:f>G30*H30</ns0:f>
        <ns0:v>175000</ns0:v>
      </ns0:c>
      <ns0:c r="J30" s="1" t="inlineStr">
        <ns0:is>
          <ns0:t>원본 전표·규격 대조</ns0:t>
        </ns0:is>
      </ns0:c>
    </ns0:row>
    <ns0:row r="31" ht="38" customHeight="1">
      <ns0:c r="A31" s="3" t="inlineStr">
        <ns0:is>
          <ns0:t>PO-2025-027</ns0:t>
        </ns0:is>
      </ns0:c>
      <ns0:c r="B31" s="4" t="n">
        <ns0:v>45723</ns0:v>
      </ns0:c>
      <ns0:c r="C31" s="3" t="inlineStr">
        <ns0:is>
          <ns0:t>배송지원</ns0:t>
        </ns0:is>
      </ns0:c>
      <ns0:c r="D31" s="3" t="inlineStr">
        <ns0:is>
          <ns0:t>A4 복사용지</ns0:t>
        </ns0:is>
      </ns0:c>
      <ns0:c r="E31" s="3" t="inlineStr">
        <ns0:is>
          <ns0:t>A4 80g · 5권</ns0:t>
        </ns0:is>
      </ns0:c>
      <ns0:c r="F31" s="3" t="inlineStr">
        <ns0:is>
          <ns0:t>상자</ns0:t>
        </ns0:is>
      </ns0:c>
      <ns0:c r="G31" s="5" t="n">
        <ns0:v>5</ns0:v>
      </ns0:c>
      <ns0:c r="H31" s="5" t="n">
        <ns0:v>25000</ns0:v>
      </ns0:c>
      <ns0:c r="I31" s="5">
        <ns0:f>G31*H31</ns0:f>
        <ns0:v>125000</ns0:v>
      </ns0:c>
      <ns0:c r="J31" s="3" t="inlineStr">
        <ns0:is>
          <ns0:t>원본 전표·규격 대조</ns0:t>
        </ns0:is>
      </ns0:c>
    </ns0:row>
    <ns0:row r="32" ht="38" customHeight="1">
      <ns0:c r="A32" s="1" t="inlineStr">
        <ns0:is>
          <ns0:t>PO-2025-028</ns0:t>
        </ns0:is>
      </ns0:c>
      <ns0:c r="B32" s="6" t="n">
        <ns0:v>45721</ns0:v>
      </ns0:c>
      <ns0:c r="C32" s="1" t="inlineStr">
        <ns0:is>
          <ns0:t>본사</ns0:t>
        </ns0:is>
      </ns0:c>
      <ns0:c r="D32" s="1" t="inlineStr">
        <ns0:is>
          <ns0:t>라벨지</ns0:t>
        </ns0:is>
      </ns0:c>
      <ns0:c r="E32" s="1" t="inlineStr">
        <ns0:is>
          <ns0:t>A4 100매</ns0:t>
        </ns0:is>
      </ns0:c>
      <ns0:c r="F32" s="1" t="inlineStr">
        <ns0:is>
          <ns0:t>권</ns0:t>
        </ns0:is>
      </ns0:c>
      <ns0:c r="G32" s="7" t="n">
        <ns0:v>4</ns0:v>
      </ns0:c>
      <ns0:c r="H32" s="7" t="n">
        <ns0:v>12000</ns0:v>
      </ns0:c>
      <ns0:c r="I32" s="7">
        <ns0:f>G32*H32</ns0:f>
        <ns0:v>48000</ns0:v>
      </ns0:c>
      <ns0:c r="J32" s="1" t="inlineStr">
        <ns0:is>
          <ns0:t>원본 전표·규격 대조</ns0:t>
        </ns0:is>
      </ns0:c>
    </ns0:row>
    <ns0:row r="33" ht="38" customHeight="1">
      <ns0:c r="A33" s="3" t="inlineStr">
        <ns0:is>
          <ns0:t>PO-2025-029</ns0:t>
        </ns0:is>
      </ns0:c>
      <ns0:c r="B33" s="4" t="n">
        <ns0:v>45722</ns0:v>
      </ns0:c>
      <ns0:c r="C33" s="3" t="inlineStr">
        <ns0:is>
          <ns0:t>이천센터</ns0:t>
        </ns0:is>
      </ns0:c>
      <ns0:c r="D33" s="3" t="inlineStr">
        <ns0:is>
          <ns0:t>라벨지</ns0:t>
        </ns0:is>
      </ns0:c>
      <ns0:c r="E33" s="3" t="inlineStr">
        <ns0:is>
          <ns0:t>A4 100매</ns0:t>
        </ns0:is>
      </ns0:c>
      <ns0:c r="F33" s="3" t="inlineStr">
        <ns0:is>
          <ns0:t>권</ns0:t>
        </ns0:is>
      </ns0:c>
      <ns0:c r="G33" s="5" t="n">
        <ns0:v>3</ns0:v>
      </ns0:c>
      <ns0:c r="H33" s="5" t="n">
        <ns0:v>12000</ns0:v>
      </ns0:c>
      <ns0:c r="I33" s="5">
        <ns0:f>G33*H33</ns0:f>
        <ns0:v>36000</ns0:v>
      </ns0:c>
      <ns0:c r="J33" s="3" t="inlineStr">
        <ns0:is>
          <ns0:t>원본 전표·규격 대조</ns0:t>
        </ns0:is>
      </ns0:c>
    </ns0:row>
    <ns0:row r="34" ht="38" customHeight="1">
      <ns0:c r="A34" s="1" t="inlineStr">
        <ns0:is>
          <ns0:t>PO-2025-030</ns0:t>
        </ns0:is>
      </ns0:c>
      <ns0:c r="B34" s="6" t="n">
        <ns0:v>45723</ns0:v>
      </ns0:c>
      <ns0:c r="C34" s="1" t="inlineStr">
        <ns0:is>
          <ns0:t>배송지원</ns0:t>
        </ns0:is>
      </ns0:c>
      <ns0:c r="D34" s="1" t="inlineStr">
        <ns0:is>
          <ns0:t>라벨지</ns0:t>
        </ns0:is>
      </ns0:c>
      <ns0:c r="E34" s="1" t="inlineStr">
        <ns0:is>
          <ns0:t>A4 100매</ns0:t>
        </ns0:is>
      </ns0:c>
      <ns0:c r="F34" s="1" t="inlineStr">
        <ns0:is>
          <ns0:t>권</ns0:t>
        </ns0:is>
      </ns0:c>
      <ns0:c r="G34" s="7" t="n">
        <ns0:v>3</ns0:v>
      </ns0:c>
      <ns0:c r="H34" s="7" t="n">
        <ns0:v>12000</ns0:v>
      </ns0:c>
      <ns0:c r="I34" s="7">
        <ns0:f>G34*H34</ns0:f>
        <ns0:v>36000</ns0:v>
      </ns0:c>
      <ns0:c r="J34" s="1" t="inlineStr">
        <ns0:is>
          <ns0:t>원본 전표·규격 대조</ns0:t>
        </ns0:is>
      </ns0:c>
    </ns0:row>
    <ns0:row r="35" ht="38" customHeight="1">
      <ns0:c r="A35" s="3" t="inlineStr">
        <ns0:is>
          <ns0:t>PO-2025-031</ns0:t>
        </ns0:is>
      </ns0:c>
      <ns0:c r="B35" s="4" t="n">
        <ns0:v>45721</ns0:v>
      </ns0:c>
      <ns0:c r="C35" s="3" t="inlineStr">
        <ns0:is>
          <ns0:t>본사</ns0:t>
        </ns0:is>
      </ns0:c>
      <ns0:c r="D35" s="3" t="inlineStr">
        <ns0:is>
          <ns0:t>AA 건전지</ns0:t>
        </ns0:is>
      </ns0:c>
      <ns0:c r="E35" s="3" t="inlineStr">
        <ns0:is>
          <ns0:t>AA 20개</ns0:t>
        </ns0:is>
      </ns0:c>
      <ns0:c r="F35" s="3" t="inlineStr">
        <ns0:is>
          <ns0:t>상자</ns0:t>
        </ns0:is>
      </ns0:c>
      <ns0:c r="G35" s="5" t="n">
        <ns0:v>2</ns0:v>
      </ns0:c>
      <ns0:c r="H35" s="5" t="n">
        <ns0:v>10000</ns0:v>
      </ns0:c>
      <ns0:c r="I35" s="5">
        <ns0:f>G35*H35</ns0:f>
        <ns0:v>20000</ns0:v>
      </ns0:c>
      <ns0:c r="J35" s="3" t="inlineStr">
        <ns0:is>
          <ns0:t>원본 전표·규격 대조</ns0:t>
        </ns0:is>
      </ns0:c>
    </ns0:row>
    <ns0:row r="36" ht="38" customHeight="1">
      <ns0:c r="A36" s="1" t="inlineStr">
        <ns0:is>
          <ns0:t>PO-2025-032</ns0:t>
        </ns0:is>
      </ns0:c>
      <ns0:c r="B36" s="6" t="n">
        <ns0:v>45722</ns0:v>
      </ns0:c>
      <ns0:c r="C36" s="1" t="inlineStr">
        <ns0:is>
          <ns0:t>이천센터</ns0:t>
        </ns0:is>
      </ns0:c>
      <ns0:c r="D36" s="1" t="inlineStr">
        <ns0:is>
          <ns0:t>AA 건전지</ns0:t>
        </ns0:is>
      </ns0:c>
      <ns0:c r="E36" s="1" t="inlineStr">
        <ns0:is>
          <ns0:t>AA 20개</ns0:t>
        </ns0:is>
      </ns0:c>
      <ns0:c r="F36" s="1" t="inlineStr">
        <ns0:is>
          <ns0:t>상자</ns0:t>
        </ns0:is>
      </ns0:c>
      <ns0:c r="G36" s="7" t="n">
        <ns0:v>2</ns0:v>
      </ns0:c>
      <ns0:c r="H36" s="7" t="n">
        <ns0:v>10000</ns0:v>
      </ns0:c>
      <ns0:c r="I36" s="7">
        <ns0:f>G36*H36</ns0:f>
        <ns0:v>20000</ns0:v>
      </ns0:c>
      <ns0:c r="J36" s="1" t="inlineStr">
        <ns0:is>
          <ns0:t>원본 전표·규격 대조</ns0:t>
        </ns0:is>
      </ns0:c>
    </ns0:row>
    <ns0:row r="37" ht="38" customHeight="1">
      <ns0:c r="A37" s="3" t="inlineStr">
        <ns0:is>
          <ns0:t>PO-2025-033</ns0:t>
        </ns0:is>
      </ns0:c>
      <ns0:c r="B37" s="4" t="n">
        <ns0:v>45723</ns0:v>
      </ns0:c>
      <ns0:c r="C37" s="3" t="inlineStr">
        <ns0:is>
          <ns0:t>배송지원</ns0:t>
        </ns0:is>
      </ns0:c>
      <ns0:c r="D37" s="3" t="inlineStr">
        <ns0:is>
          <ns0:t>AA 건전지</ns0:t>
        </ns0:is>
      </ns0:c>
      <ns0:c r="E37" s="3" t="inlineStr">
        <ns0:is>
          <ns0:t>AA 20개</ns0:t>
        </ns0:is>
      </ns0:c>
      <ns0:c r="F37" s="3" t="inlineStr">
        <ns0:is>
          <ns0:t>상자</ns0:t>
        </ns0:is>
      </ns0:c>
      <ns0:c r="G37" s="5" t="n">
        <ns0:v>1</ns0:v>
      </ns0:c>
      <ns0:c r="H37" s="5" t="n">
        <ns0:v>10000</ns0:v>
      </ns0:c>
      <ns0:c r="I37" s="5">
        <ns0:f>G37*H37</ns0:f>
        <ns0:v>10000</ns0:v>
      </ns0:c>
      <ns0:c r="J37" s="3" t="inlineStr">
        <ns0:is>
          <ns0:t>원본 전표·규격 대조</ns0:t>
        </ns0:is>
      </ns0:c>
    </ns0:row>
    <ns0:row r="38" ht="38" customHeight="1">
      <ns0:c r="A38" s="1" t="inlineStr">
        <ns0:is>
          <ns0:t>PO-2025-034</ns0:t>
        </ns0:is>
      </ns0:c>
      <ns0:c r="B38" s="6" t="n">
        <ns0:v>45721</ns0:v>
      </ns0:c>
      <ns0:c r="C38" s="1" t="inlineStr">
        <ns0:is>
          <ns0:t>본사</ns0:t>
        </ns0:is>
      </ns0:c>
      <ns0:c r="D38" s="1" t="inlineStr">
        <ns0:is>
          <ns0:t>물티슈</ns0:t>
        </ns0:is>
      </ns0:c>
      <ns0:c r="E38" s="1" t="inlineStr">
        <ns0:is>
          <ns0:t>100매</ns0:t>
        </ns0:is>
      </ns0:c>
      <ns0:c r="F38" s="1" t="inlineStr">
        <ns0:is>
          <ns0:t>봉</ns0:t>
        </ns0:is>
      </ns0:c>
      <ns0:c r="G38" s="7" t="n">
        <ns0:v>12</ns0:v>
      </ns0:c>
      <ns0:c r="H38" s="7" t="n">
        <ns0:v>3000</ns0:v>
      </ns0:c>
      <ns0:c r="I38" s="7">
        <ns0:f>G38*H38</ns0:f>
        <ns0:v>36000</ns0:v>
      </ns0:c>
      <ns0:c r="J38" s="1" t="inlineStr">
        <ns0:is>
          <ns0:t>원본 전표·규격 대조</ns0:t>
        </ns0:is>
      </ns0:c>
    </ns0:row>
    <ns0:row r="39" ht="38" customHeight="1">
      <ns0:c r="A39" s="3" t="inlineStr">
        <ns0:is>
          <ns0:t>PO-2025-035</ns0:t>
        </ns0:is>
      </ns0:c>
      <ns0:c r="B39" s="4" t="n">
        <ns0:v>45722</ns0:v>
      </ns0:c>
      <ns0:c r="C39" s="3" t="inlineStr">
        <ns0:is>
          <ns0:t>이천센터</ns0:t>
        </ns0:is>
      </ns0:c>
      <ns0:c r="D39" s="3" t="inlineStr">
        <ns0:is>
          <ns0:t>물티슈</ns0:t>
        </ns0:is>
      </ns0:c>
      <ns0:c r="E39" s="3" t="inlineStr">
        <ns0:is>
          <ns0:t>100매</ns0:t>
        </ns0:is>
      </ns0:c>
      <ns0:c r="F39" s="3" t="inlineStr">
        <ns0:is>
          <ns0:t>봉</ns0:t>
        </ns0:is>
      </ns0:c>
      <ns0:c r="G39" s="5" t="n">
        <ns0:v>10</ns0:v>
      </ns0:c>
      <ns0:c r="H39" s="5" t="n">
        <ns0:v>3000</ns0:v>
      </ns0:c>
      <ns0:c r="I39" s="5">
        <ns0:f>G39*H39</ns0:f>
        <ns0:v>30000</ns0:v>
      </ns0:c>
      <ns0:c r="J39" s="3" t="inlineStr">
        <ns0:is>
          <ns0:t>원본 전표·규격 대조</ns0:t>
        </ns0:is>
      </ns0:c>
    </ns0:row>
    <ns0:row r="40" ht="38" customHeight="1">
      <ns0:c r="A40" s="1" t="inlineStr">
        <ns0:is>
          <ns0:t>PO-2025-036</ns0:t>
        </ns0:is>
      </ns0:c>
      <ns0:c r="B40" s="6" t="n">
        <ns0:v>45723</ns0:v>
      </ns0:c>
      <ns0:c r="C40" s="1" t="inlineStr">
        <ns0:is>
          <ns0:t>배송지원</ns0:t>
        </ns0:is>
      </ns0:c>
      <ns0:c r="D40" s="1" t="inlineStr">
        <ns0:is>
          <ns0:t>물티슈</ns0:t>
        </ns0:is>
      </ns0:c>
      <ns0:c r="E40" s="1" t="inlineStr">
        <ns0:is>
          <ns0:t>100매</ns0:t>
        </ns0:is>
      </ns0:c>
      <ns0:c r="F40" s="1" t="inlineStr">
        <ns0:is>
          <ns0:t>봉</ns0:t>
        </ns0:is>
      </ns0:c>
      <ns0:c r="G40" s="7" t="n">
        <ns0:v>8</ns0:v>
      </ns0:c>
      <ns0:c r="H40" s="7" t="n">
        <ns0:v>3000</ns0:v>
      </ns0:c>
      <ns0:c r="I40" s="7">
        <ns0:f>G40*H40</ns0:f>
        <ns0:v>24000</ns0:v>
      </ns0:c>
      <ns0:c r="J40" s="1" t="inlineStr">
        <ns0:is>
          <ns0:t>원본 전표·규격 대조</ns0:t>
        </ns0:is>
      </ns0:c>
    </ns0:row>
    <ns0:row r="41" ht="38" customHeight="1">
      <ns0:c r="A41" s="3" t="inlineStr">
        <ns0:is>
          <ns0:t>PO-2025-037</ns0:t>
        </ns0:is>
      </ns0:c>
      <ns0:c r="B41" s="4" t="n">
        <ns0:v>45752</ns0:v>
      </ns0:c>
      <ns0:c r="C41" s="3" t="inlineStr">
        <ns0:is>
          <ns0:t>본사</ns0:t>
        </ns0:is>
      </ns0:c>
      <ns0:c r="D41" s="3" t="inlineStr">
        <ns0:is>
          <ns0:t>A4 복사용지</ns0:t>
        </ns0:is>
      </ns0:c>
      <ns0:c r="E41" s="3" t="inlineStr">
        <ns0:is>
          <ns0:t>A4 80g · 5권</ns0:t>
        </ns0:is>
      </ns0:c>
      <ns0:c r="F41" s="3" t="inlineStr">
        <ns0:is>
          <ns0:t>상자</ns0:t>
        </ns0:is>
      </ns0:c>
      <ns0:c r="G41" s="5" t="n">
        <ns0:v>8</ns0:v>
      </ns0:c>
      <ns0:c r="H41" s="5" t="n">
        <ns0:v>25000</ns0:v>
      </ns0:c>
      <ns0:c r="I41" s="5">
        <ns0:f>G41*H41</ns0:f>
        <ns0:v>200000</ns0:v>
      </ns0:c>
      <ns0:c r="J41" s="3" t="inlineStr">
        <ns0:is>
          <ns0:t>원본 전표·규격 대조</ns0:t>
        </ns0:is>
      </ns0:c>
    </ns0:row>
    <ns0:row r="42" ht="38" customHeight="1">
      <ns0:c r="A42" s="1" t="inlineStr">
        <ns0:is>
          <ns0:t>PO-2025-038</ns0:t>
        </ns0:is>
      </ns0:c>
      <ns0:c r="B42" s="6" t="n">
        <ns0:v>45753</ns0:v>
      </ns0:c>
      <ns0:c r="C42" s="1" t="inlineStr">
        <ns0:is>
          <ns0:t>이천센터</ns0:t>
        </ns0:is>
      </ns0:c>
      <ns0:c r="D42" s="1" t="inlineStr">
        <ns0:is>
          <ns0:t>A4 복사용지</ns0:t>
        </ns0:is>
      </ns0:c>
      <ns0:c r="E42" s="1" t="inlineStr">
        <ns0:is>
          <ns0:t>A4 80g · 5권</ns0:t>
        </ns0:is>
      </ns0:c>
      <ns0:c r="F42" s="1" t="inlineStr">
        <ns0:is>
          <ns0:t>상자</ns0:t>
        </ns0:is>
      </ns0:c>
      <ns0:c r="G42" s="7" t="n">
        <ns0:v>7</ns0:v>
      </ns0:c>
      <ns0:c r="H42" s="7" t="n">
        <ns0:v>25000</ns0:v>
      </ns0:c>
      <ns0:c r="I42" s="7">
        <ns0:f>G42*H42</ns0:f>
        <ns0:v>175000</ns0:v>
      </ns0:c>
      <ns0:c r="J42" s="1" t="inlineStr">
        <ns0:is>
          <ns0:t>원본 전표·규격 대조</ns0:t>
        </ns0:is>
      </ns0:c>
    </ns0:row>
    <ns0:row r="43" ht="38" customHeight="1">
      <ns0:c r="A43" s="3" t="inlineStr">
        <ns0:is>
          <ns0:t>PO-2025-039</ns0:t>
        </ns0:is>
      </ns0:c>
      <ns0:c r="B43" s="4" t="n">
        <ns0:v>45754</ns0:v>
      </ns0:c>
      <ns0:c r="C43" s="3" t="inlineStr">
        <ns0:is>
          <ns0:t>배송지원</ns0:t>
        </ns0:is>
      </ns0:c>
      <ns0:c r="D43" s="3" t="inlineStr">
        <ns0:is>
          <ns0:t>A4 복사용지</ns0:t>
        </ns0:is>
      </ns0:c>
      <ns0:c r="E43" s="3" t="inlineStr">
        <ns0:is>
          <ns0:t>A4 80g · 5권</ns0:t>
        </ns0:is>
      </ns0:c>
      <ns0:c r="F43" s="3" t="inlineStr">
        <ns0:is>
          <ns0:t>상자</ns0:t>
        </ns0:is>
      </ns0:c>
      <ns0:c r="G43" s="5" t="n">
        <ns0:v>5</ns0:v>
      </ns0:c>
      <ns0:c r="H43" s="5" t="n">
        <ns0:v>25000</ns0:v>
      </ns0:c>
      <ns0:c r="I43" s="5">
        <ns0:f>G43*H43</ns0:f>
        <ns0:v>125000</ns0:v>
      </ns0:c>
      <ns0:c r="J43" s="3" t="inlineStr">
        <ns0:is>
          <ns0:t>원본 전표·규격 대조</ns0:t>
        </ns0:is>
      </ns0:c>
    </ns0:row>
    <ns0:row r="44" ht="38" customHeight="1">
      <ns0:c r="A44" s="1" t="inlineStr">
        <ns0:is>
          <ns0:t>PO-2025-040</ns0:t>
        </ns0:is>
      </ns0:c>
      <ns0:c r="B44" s="6" t="n">
        <ns0:v>45752</ns0:v>
      </ns0:c>
      <ns0:c r="C44" s="1" t="inlineStr">
        <ns0:is>
          <ns0:t>본사</ns0:t>
        </ns0:is>
      </ns0:c>
      <ns0:c r="D44" s="1" t="inlineStr">
        <ns0:is>
          <ns0:t>라벨지</ns0:t>
        </ns0:is>
      </ns0:c>
      <ns0:c r="E44" s="1" t="inlineStr">
        <ns0:is>
          <ns0:t>A4 100매</ns0:t>
        </ns0:is>
      </ns0:c>
      <ns0:c r="F44" s="1" t="inlineStr">
        <ns0:is>
          <ns0:t>권</ns0:t>
        </ns0:is>
      </ns0:c>
      <ns0:c r="G44" s="7" t="n">
        <ns0:v>4</ns0:v>
      </ns0:c>
      <ns0:c r="H44" s="7" t="n">
        <ns0:v>12000</ns0:v>
      </ns0:c>
      <ns0:c r="I44" s="7">
        <ns0:f>G44*H44</ns0:f>
        <ns0:v>48000</ns0:v>
      </ns0:c>
      <ns0:c r="J44" s="1" t="inlineStr">
        <ns0:is>
          <ns0:t>원본 전표·규격 대조</ns0:t>
        </ns0:is>
      </ns0:c>
    </ns0:row>
    <ns0:row r="45" ht="38" customHeight="1">
      <ns0:c r="A45" s="3" t="inlineStr">
        <ns0:is>
          <ns0:t>PO-2025-041</ns0:t>
        </ns0:is>
      </ns0:c>
      <ns0:c r="B45" s="4" t="n">
        <ns0:v>45753</ns0:v>
      </ns0:c>
      <ns0:c r="C45" s="3" t="inlineStr">
        <ns0:is>
          <ns0:t>이천센터</ns0:t>
        </ns0:is>
      </ns0:c>
      <ns0:c r="D45" s="3" t="inlineStr">
        <ns0:is>
          <ns0:t>라벨지</ns0:t>
        </ns0:is>
      </ns0:c>
      <ns0:c r="E45" s="3" t="inlineStr">
        <ns0:is>
          <ns0:t>A4 100매</ns0:t>
        </ns0:is>
      </ns0:c>
      <ns0:c r="F45" s="3" t="inlineStr">
        <ns0:is>
          <ns0:t>권</ns0:t>
        </ns0:is>
      </ns0:c>
      <ns0:c r="G45" s="5" t="n">
        <ns0:v>3</ns0:v>
      </ns0:c>
      <ns0:c r="H45" s="5" t="n">
        <ns0:v>12000</ns0:v>
      </ns0:c>
      <ns0:c r="I45" s="5">
        <ns0:f>G45*H45</ns0:f>
        <ns0:v>36000</ns0:v>
      </ns0:c>
      <ns0:c r="J45" s="3" t="inlineStr">
        <ns0:is>
          <ns0:t>원본 전표·규격 대조</ns0:t>
        </ns0:is>
      </ns0:c>
    </ns0:row>
    <ns0:row r="46" ht="38" customHeight="1">
      <ns0:c r="A46" s="1" t="inlineStr">
        <ns0:is>
          <ns0:t>PO-2025-042</ns0:t>
        </ns0:is>
      </ns0:c>
      <ns0:c r="B46" s="6" t="n">
        <ns0:v>45754</ns0:v>
      </ns0:c>
      <ns0:c r="C46" s="1" t="inlineStr">
        <ns0:is>
          <ns0:t>배송지원</ns0:t>
        </ns0:is>
      </ns0:c>
      <ns0:c r="D46" s="1" t="inlineStr">
        <ns0:is>
          <ns0:t>라벨지</ns0:t>
        </ns0:is>
      </ns0:c>
      <ns0:c r="E46" s="1" t="inlineStr">
        <ns0:is>
          <ns0:t>A4 100매</ns0:t>
        </ns0:is>
      </ns0:c>
      <ns0:c r="F46" s="1" t="inlineStr">
        <ns0:is>
          <ns0:t>권</ns0:t>
        </ns0:is>
      </ns0:c>
      <ns0:c r="G46" s="7" t="n">
        <ns0:v>3</ns0:v>
      </ns0:c>
      <ns0:c r="H46" s="7" t="n">
        <ns0:v>12000</ns0:v>
      </ns0:c>
      <ns0:c r="I46" s="7">
        <ns0:f>G46*H46</ns0:f>
        <ns0:v>36000</ns0:v>
      </ns0:c>
      <ns0:c r="J46" s="1" t="inlineStr">
        <ns0:is>
          <ns0:t>원본 전표·규격 대조</ns0:t>
        </ns0:is>
      </ns0:c>
    </ns0:row>
    <ns0:row r="47" ht="38" customHeight="1">
      <ns0:c r="A47" s="3" t="inlineStr">
        <ns0:is>
          <ns0:t>PO-2025-043</ns0:t>
        </ns0:is>
      </ns0:c>
      <ns0:c r="B47" s="4" t="n">
        <ns0:v>45752</ns0:v>
      </ns0:c>
      <ns0:c r="C47" s="3" t="inlineStr">
        <ns0:is>
          <ns0:t>본사</ns0:t>
        </ns0:is>
      </ns0:c>
      <ns0:c r="D47" s="3" t="inlineStr">
        <ns0:is>
          <ns0:t>AA 건전지</ns0:t>
        </ns0:is>
      </ns0:c>
      <ns0:c r="E47" s="3" t="inlineStr">
        <ns0:is>
          <ns0:t>AA 20개</ns0:t>
        </ns0:is>
      </ns0:c>
      <ns0:c r="F47" s="3" t="inlineStr">
        <ns0:is>
          <ns0:t>상자</ns0:t>
        </ns0:is>
      </ns0:c>
      <ns0:c r="G47" s="5" t="n">
        <ns0:v>2</ns0:v>
      </ns0:c>
      <ns0:c r="H47" s="5" t="n">
        <ns0:v>10000</ns0:v>
      </ns0:c>
      <ns0:c r="I47" s="5">
        <ns0:f>G47*H47</ns0:f>
        <ns0:v>20000</ns0:v>
      </ns0:c>
      <ns0:c r="J47" s="3" t="inlineStr">
        <ns0:is>
          <ns0:t>원본 전표·규격 대조</ns0:t>
        </ns0:is>
      </ns0:c>
    </ns0:row>
    <ns0:row r="48" ht="38" customHeight="1">
      <ns0:c r="A48" s="1" t="inlineStr">
        <ns0:is>
          <ns0:t>PO-2025-044</ns0:t>
        </ns0:is>
      </ns0:c>
      <ns0:c r="B48" s="6" t="n">
        <ns0:v>45753</ns0:v>
      </ns0:c>
      <ns0:c r="C48" s="1" t="inlineStr">
        <ns0:is>
          <ns0:t>이천센터</ns0:t>
        </ns0:is>
      </ns0:c>
      <ns0:c r="D48" s="1" t="inlineStr">
        <ns0:is>
          <ns0:t>AA 건전지</ns0:t>
        </ns0:is>
      </ns0:c>
      <ns0:c r="E48" s="1" t="inlineStr">
        <ns0:is>
          <ns0:t>AA 20개</ns0:t>
        </ns0:is>
      </ns0:c>
      <ns0:c r="F48" s="1" t="inlineStr">
        <ns0:is>
          <ns0:t>상자</ns0:t>
        </ns0:is>
      </ns0:c>
      <ns0:c r="G48" s="7" t="n">
        <ns0:v>2</ns0:v>
      </ns0:c>
      <ns0:c r="H48" s="7" t="n">
        <ns0:v>10000</ns0:v>
      </ns0:c>
      <ns0:c r="I48" s="7">
        <ns0:f>G48*H48</ns0:f>
        <ns0:v>20000</ns0:v>
      </ns0:c>
      <ns0:c r="J48" s="1" t="inlineStr">
        <ns0:is>
          <ns0:t>원본 전표·규격 대조</ns0:t>
        </ns0:is>
      </ns0:c>
    </ns0:row>
    <ns0:row r="49" ht="38" customHeight="1">
      <ns0:c r="A49" s="3" t="inlineStr">
        <ns0:is>
          <ns0:t>PO-2025-045</ns0:t>
        </ns0:is>
      </ns0:c>
      <ns0:c r="B49" s="4" t="n">
        <ns0:v>45754</ns0:v>
      </ns0:c>
      <ns0:c r="C49" s="3" t="inlineStr">
        <ns0:is>
          <ns0:t>배송지원</ns0:t>
        </ns0:is>
      </ns0:c>
      <ns0:c r="D49" s="3" t="inlineStr">
        <ns0:is>
          <ns0:t>AA 건전지</ns0:t>
        </ns0:is>
      </ns0:c>
      <ns0:c r="E49" s="3" t="inlineStr">
        <ns0:is>
          <ns0:t>AA 20개</ns0:t>
        </ns0:is>
      </ns0:c>
      <ns0:c r="F49" s="3" t="inlineStr">
        <ns0:is>
          <ns0:t>상자</ns0:t>
        </ns0:is>
      </ns0:c>
      <ns0:c r="G49" s="5" t="n">
        <ns0:v>1</ns0:v>
      </ns0:c>
      <ns0:c r="H49" s="5" t="n">
        <ns0:v>10000</ns0:v>
      </ns0:c>
      <ns0:c r="I49" s="5">
        <ns0:f>G49*H49</ns0:f>
        <ns0:v>10000</ns0:v>
      </ns0:c>
      <ns0:c r="J49" s="3" t="inlineStr">
        <ns0:is>
          <ns0:t>원본 전표·규격 대조</ns0:t>
        </ns0:is>
      </ns0:c>
    </ns0:row>
    <ns0:row r="50" ht="38" customHeight="1">
      <ns0:c r="A50" s="1" t="inlineStr">
        <ns0:is>
          <ns0:t>PO-2025-046</ns0:t>
        </ns0:is>
      </ns0:c>
      <ns0:c r="B50" s="6" t="n">
        <ns0:v>45752</ns0:v>
      </ns0:c>
      <ns0:c r="C50" s="1" t="inlineStr">
        <ns0:is>
          <ns0:t>본사</ns0:t>
        </ns0:is>
      </ns0:c>
      <ns0:c r="D50" s="1" t="inlineStr">
        <ns0:is>
          <ns0:t>물티슈</ns0:t>
        </ns0:is>
      </ns0:c>
      <ns0:c r="E50" s="1" t="inlineStr">
        <ns0:is>
          <ns0:t>100매</ns0:t>
        </ns0:is>
      </ns0:c>
      <ns0:c r="F50" s="1" t="inlineStr">
        <ns0:is>
          <ns0:t>봉</ns0:t>
        </ns0:is>
      </ns0:c>
      <ns0:c r="G50" s="7" t="n">
        <ns0:v>12</ns0:v>
      </ns0:c>
      <ns0:c r="H50" s="7" t="n">
        <ns0:v>3000</ns0:v>
      </ns0:c>
      <ns0:c r="I50" s="7">
        <ns0:f>G50*H50</ns0:f>
        <ns0:v>36000</ns0:v>
      </ns0:c>
      <ns0:c r="J50" s="1" t="inlineStr">
        <ns0:is>
          <ns0:t>원본 전표·규격 대조</ns0:t>
        </ns0:is>
      </ns0:c>
    </ns0:row>
    <ns0:row r="51" ht="38" customHeight="1">
      <ns0:c r="A51" s="3" t="inlineStr">
        <ns0:is>
          <ns0:t>PO-2025-047</ns0:t>
        </ns0:is>
      </ns0:c>
      <ns0:c r="B51" s="4" t="n">
        <ns0:v>45753</ns0:v>
      </ns0:c>
      <ns0:c r="C51" s="3" t="inlineStr">
        <ns0:is>
          <ns0:t>이천센터</ns0:t>
        </ns0:is>
      </ns0:c>
      <ns0:c r="D51" s="3" t="inlineStr">
        <ns0:is>
          <ns0:t>물티슈</ns0:t>
        </ns0:is>
      </ns0:c>
      <ns0:c r="E51" s="3" t="inlineStr">
        <ns0:is>
          <ns0:t>100매</ns0:t>
        </ns0:is>
      </ns0:c>
      <ns0:c r="F51" s="3" t="inlineStr">
        <ns0:is>
          <ns0:t>봉</ns0:t>
        </ns0:is>
      </ns0:c>
      <ns0:c r="G51" s="5" t="n">
        <ns0:v>10</ns0:v>
      </ns0:c>
      <ns0:c r="H51" s="5" t="n">
        <ns0:v>3000</ns0:v>
      </ns0:c>
      <ns0:c r="I51" s="5">
        <ns0:f>G51*H51</ns0:f>
        <ns0:v>30000</ns0:v>
      </ns0:c>
      <ns0:c r="J51" s="3" t="inlineStr">
        <ns0:is>
          <ns0:t>원본 전표·규격 대조</ns0:t>
        </ns0:is>
      </ns0:c>
    </ns0:row>
    <ns0:row r="52" ht="38" customHeight="1">
      <ns0:c r="A52" s="1" t="inlineStr">
        <ns0:is>
          <ns0:t>PO-2025-048</ns0:t>
        </ns0:is>
      </ns0:c>
      <ns0:c r="B52" s="6" t="n">
        <ns0:v>45754</ns0:v>
      </ns0:c>
      <ns0:c r="C52" s="1" t="inlineStr">
        <ns0:is>
          <ns0:t>배송지원</ns0:t>
        </ns0:is>
      </ns0:c>
      <ns0:c r="D52" s="1" t="inlineStr">
        <ns0:is>
          <ns0:t>물티슈</ns0:t>
        </ns0:is>
      </ns0:c>
      <ns0:c r="E52" s="1" t="inlineStr">
        <ns0:is>
          <ns0:t>100매</ns0:t>
        </ns0:is>
      </ns0:c>
      <ns0:c r="F52" s="1" t="inlineStr">
        <ns0:is>
          <ns0:t>봉</ns0:t>
        </ns0:is>
      </ns0:c>
      <ns0:c r="G52" s="7" t="n">
        <ns0:v>8</ns0:v>
      </ns0:c>
      <ns0:c r="H52" s="7" t="n">
        <ns0:v>3000</ns0:v>
      </ns0:c>
      <ns0:c r="I52" s="7">
        <ns0:f>G52*H52</ns0:f>
        <ns0:v>24000</ns0:v>
      </ns0:c>
      <ns0:c r="J52" s="1" t="inlineStr">
        <ns0:is>
          <ns0:t>원본 전표·규격 대조</ns0:t>
        </ns0:is>
      </ns0:c>
    </ns0:row>
    <ns0:row r="53" ht="38" customHeight="1">
      <ns0:c r="A53" s="3" t="inlineStr">
        <ns0:is>
          <ns0:t>PO-2025-049</ns0:t>
        </ns0:is>
      </ns0:c>
      <ns0:c r="B53" s="4" t="n">
        <ns0:v>45782</ns0:v>
      </ns0:c>
      <ns0:c r="C53" s="3" t="inlineStr">
        <ns0:is>
          <ns0:t>본사</ns0:t>
        </ns0:is>
      </ns0:c>
      <ns0:c r="D53" s="3" t="inlineStr">
        <ns0:is>
          <ns0:t>A4 복사용지</ns0:t>
        </ns0:is>
      </ns0:c>
      <ns0:c r="E53" s="3" t="inlineStr">
        <ns0:is>
          <ns0:t>A4 80g · 5권</ns0:t>
        </ns0:is>
      </ns0:c>
      <ns0:c r="F53" s="3" t="inlineStr">
        <ns0:is>
          <ns0:t>상자</ns0:t>
        </ns0:is>
      </ns0:c>
      <ns0:c r="G53" s="5" t="n">
        <ns0:v>8</ns0:v>
      </ns0:c>
      <ns0:c r="H53" s="5" t="n">
        <ns0:v>25000</ns0:v>
      </ns0:c>
      <ns0:c r="I53" s="5">
        <ns0:f>G53*H53</ns0:f>
        <ns0:v>200000</ns0:v>
      </ns0:c>
      <ns0:c r="J53" s="3" t="inlineStr">
        <ns0:is>
          <ns0:t>원본 전표·규격 대조</ns0:t>
        </ns0:is>
      </ns0:c>
    </ns0:row>
    <ns0:row r="54" ht="38" customHeight="1">
      <ns0:c r="A54" s="1" t="inlineStr">
        <ns0:is>
          <ns0:t>PO-2025-050</ns0:t>
        </ns0:is>
      </ns0:c>
      <ns0:c r="B54" s="6" t="n">
        <ns0:v>45783</ns0:v>
      </ns0:c>
      <ns0:c r="C54" s="1" t="inlineStr">
        <ns0:is>
          <ns0:t>이천센터</ns0:t>
        </ns0:is>
      </ns0:c>
      <ns0:c r="D54" s="1" t="inlineStr">
        <ns0:is>
          <ns0:t>A4 복사용지</ns0:t>
        </ns0:is>
      </ns0:c>
      <ns0:c r="E54" s="1" t="inlineStr">
        <ns0:is>
          <ns0:t>A4 80g · 5권</ns0:t>
        </ns0:is>
      </ns0:c>
      <ns0:c r="F54" s="1" t="inlineStr">
        <ns0:is>
          <ns0:t>상자</ns0:t>
        </ns0:is>
      </ns0:c>
      <ns0:c r="G54" s="7" t="n">
        <ns0:v>7</ns0:v>
      </ns0:c>
      <ns0:c r="H54" s="7" t="n">
        <ns0:v>25000</ns0:v>
      </ns0:c>
      <ns0:c r="I54" s="7">
        <ns0:f>G54*H54</ns0:f>
        <ns0:v>175000</ns0:v>
      </ns0:c>
      <ns0:c r="J54" s="1" t="inlineStr">
        <ns0:is>
          <ns0:t>원본 전표·규격 대조</ns0:t>
        </ns0:is>
      </ns0:c>
    </ns0:row>
    <ns0:row r="55" ht="38" customHeight="1">
      <ns0:c r="A55" s="3" t="inlineStr">
        <ns0:is>
          <ns0:t>PO-2025-051</ns0:t>
        </ns0:is>
      </ns0:c>
      <ns0:c r="B55" s="4" t="n">
        <ns0:v>45784</ns0:v>
      </ns0:c>
      <ns0:c r="C55" s="3" t="inlineStr">
        <ns0:is>
          <ns0:t>배송지원</ns0:t>
        </ns0:is>
      </ns0:c>
      <ns0:c r="D55" s="3" t="inlineStr">
        <ns0:is>
          <ns0:t>A4 복사용지</ns0:t>
        </ns0:is>
      </ns0:c>
      <ns0:c r="E55" s="3" t="inlineStr">
        <ns0:is>
          <ns0:t>A4 80g · 5권</ns0:t>
        </ns0:is>
      </ns0:c>
      <ns0:c r="F55" s="3" t="inlineStr">
        <ns0:is>
          <ns0:t>상자</ns0:t>
        </ns0:is>
      </ns0:c>
      <ns0:c r="G55" s="5" t="n">
        <ns0:v>5</ns0:v>
      </ns0:c>
      <ns0:c r="H55" s="5" t="n">
        <ns0:v>25000</ns0:v>
      </ns0:c>
      <ns0:c r="I55" s="5">
        <ns0:f>G55*H55</ns0:f>
        <ns0:v>125000</ns0:v>
      </ns0:c>
      <ns0:c r="J55" s="3" t="inlineStr">
        <ns0:is>
          <ns0:t>원본 전표·규격 대조</ns0:t>
        </ns0:is>
      </ns0:c>
    </ns0:row>
    <ns0:row r="56" ht="38" customHeight="1">
      <ns0:c r="A56" s="1" t="inlineStr">
        <ns0:is>
          <ns0:t>PO-2025-052</ns0:t>
        </ns0:is>
      </ns0:c>
      <ns0:c r="B56" s="6" t="n">
        <ns0:v>45782</ns0:v>
      </ns0:c>
      <ns0:c r="C56" s="1" t="inlineStr">
        <ns0:is>
          <ns0:t>본사</ns0:t>
        </ns0:is>
      </ns0:c>
      <ns0:c r="D56" s="1" t="inlineStr">
        <ns0:is>
          <ns0:t>라벨지</ns0:t>
        </ns0:is>
      </ns0:c>
      <ns0:c r="E56" s="1" t="inlineStr">
        <ns0:is>
          <ns0:t>A4 100매</ns0:t>
        </ns0:is>
      </ns0:c>
      <ns0:c r="F56" s="1" t="inlineStr">
        <ns0:is>
          <ns0:t>권</ns0:t>
        </ns0:is>
      </ns0:c>
      <ns0:c r="G56" s="7" t="n">
        <ns0:v>4</ns0:v>
      </ns0:c>
      <ns0:c r="H56" s="7" t="n">
        <ns0:v>12000</ns0:v>
      </ns0:c>
      <ns0:c r="I56" s="7">
        <ns0:f>G56*H56</ns0:f>
        <ns0:v>48000</ns0:v>
      </ns0:c>
      <ns0:c r="J56" s="1" t="inlineStr">
        <ns0:is>
          <ns0:t>원본 전표·규격 대조</ns0:t>
        </ns0:is>
      </ns0:c>
    </ns0:row>
    <ns0:row r="57" ht="38" customHeight="1">
      <ns0:c r="A57" s="3" t="inlineStr">
        <ns0:is>
          <ns0:t>PO-2025-053</ns0:t>
        </ns0:is>
      </ns0:c>
      <ns0:c r="B57" s="4" t="n">
        <ns0:v>45783</ns0:v>
      </ns0:c>
      <ns0:c r="C57" s="3" t="inlineStr">
        <ns0:is>
          <ns0:t>이천센터</ns0:t>
        </ns0:is>
      </ns0:c>
      <ns0:c r="D57" s="3" t="inlineStr">
        <ns0:is>
          <ns0:t>라벨지</ns0:t>
        </ns0:is>
      </ns0:c>
      <ns0:c r="E57" s="3" t="inlineStr">
        <ns0:is>
          <ns0:t>A4 100매</ns0:t>
        </ns0:is>
      </ns0:c>
      <ns0:c r="F57" s="3" t="inlineStr">
        <ns0:is>
          <ns0:t>권</ns0:t>
        </ns0:is>
      </ns0:c>
      <ns0:c r="G57" s="5" t="n">
        <ns0:v>3</ns0:v>
      </ns0:c>
      <ns0:c r="H57" s="5" t="n">
        <ns0:v>12000</ns0:v>
      </ns0:c>
      <ns0:c r="I57" s="5">
        <ns0:f>G57*H57</ns0:f>
        <ns0:v>36000</ns0:v>
      </ns0:c>
      <ns0:c r="J57" s="3" t="inlineStr">
        <ns0:is>
          <ns0:t>원본 전표·규격 대조</ns0:t>
        </ns0:is>
      </ns0:c>
    </ns0:row>
    <ns0:row r="58" ht="38" customHeight="1">
      <ns0:c r="A58" s="1" t="inlineStr">
        <ns0:is>
          <ns0:t>PO-2025-054</ns0:t>
        </ns0:is>
      </ns0:c>
      <ns0:c r="B58" s="6" t="n">
        <ns0:v>45784</ns0:v>
      </ns0:c>
      <ns0:c r="C58" s="1" t="inlineStr">
        <ns0:is>
          <ns0:t>배송지원</ns0:t>
        </ns0:is>
      </ns0:c>
      <ns0:c r="D58" s="1" t="inlineStr">
        <ns0:is>
          <ns0:t>라벨지</ns0:t>
        </ns0:is>
      </ns0:c>
      <ns0:c r="E58" s="1" t="inlineStr">
        <ns0:is>
          <ns0:t>A4 100매</ns0:t>
        </ns0:is>
      </ns0:c>
      <ns0:c r="F58" s="1" t="inlineStr">
        <ns0:is>
          <ns0:t>권</ns0:t>
        </ns0:is>
      </ns0:c>
      <ns0:c r="G58" s="7" t="n">
        <ns0:v>3</ns0:v>
      </ns0:c>
      <ns0:c r="H58" s="7" t="n">
        <ns0:v>12000</ns0:v>
      </ns0:c>
      <ns0:c r="I58" s="7">
        <ns0:f>G58*H58</ns0:f>
        <ns0:v>36000</ns0:v>
      </ns0:c>
      <ns0:c r="J58" s="1" t="inlineStr">
        <ns0:is>
          <ns0:t>원본 전표·규격 대조</ns0:t>
        </ns0:is>
      </ns0:c>
    </ns0:row>
    <ns0:row r="59" ht="38" customHeight="1">
      <ns0:c r="A59" s="3" t="inlineStr">
        <ns0:is>
          <ns0:t>PO-2025-055</ns0:t>
        </ns0:is>
      </ns0:c>
      <ns0:c r="B59" s="4" t="n">
        <ns0:v>45782</ns0:v>
      </ns0:c>
      <ns0:c r="C59" s="3" t="inlineStr">
        <ns0:is>
          <ns0:t>본사</ns0:t>
        </ns0:is>
      </ns0:c>
      <ns0:c r="D59" s="3" t="inlineStr">
        <ns0:is>
          <ns0:t>AA 건전지</ns0:t>
        </ns0:is>
      </ns0:c>
      <ns0:c r="E59" s="3" t="inlineStr">
        <ns0:is>
          <ns0:t>AA 20개</ns0:t>
        </ns0:is>
      </ns0:c>
      <ns0:c r="F59" s="3" t="inlineStr">
        <ns0:is>
          <ns0:t>상자</ns0:t>
        </ns0:is>
      </ns0:c>
      <ns0:c r="G59" s="5" t="n">
        <ns0:v>2</ns0:v>
      </ns0:c>
      <ns0:c r="H59" s="5" t="n">
        <ns0:v>10000</ns0:v>
      </ns0:c>
      <ns0:c r="I59" s="5">
        <ns0:f>G59*H59</ns0:f>
        <ns0:v>20000</ns0:v>
      </ns0:c>
      <ns0:c r="J59" s="3" t="inlineStr">
        <ns0:is>
          <ns0:t>원본 전표·규격 대조</ns0:t>
        </ns0:is>
      </ns0:c>
    </ns0:row>
    <ns0:row r="60" ht="38" customHeight="1">
      <ns0:c r="A60" s="1" t="inlineStr">
        <ns0:is>
          <ns0:t>PO-2025-056</ns0:t>
        </ns0:is>
      </ns0:c>
      <ns0:c r="B60" s="6" t="n">
        <ns0:v>45783</ns0:v>
      </ns0:c>
      <ns0:c r="C60" s="1" t="inlineStr">
        <ns0:is>
          <ns0:t>이천센터</ns0:t>
        </ns0:is>
      </ns0:c>
      <ns0:c r="D60" s="1" t="inlineStr">
        <ns0:is>
          <ns0:t>AA 건전지</ns0:t>
        </ns0:is>
      </ns0:c>
      <ns0:c r="E60" s="1" t="inlineStr">
        <ns0:is>
          <ns0:t>AA 20개</ns0:t>
        </ns0:is>
      </ns0:c>
      <ns0:c r="F60" s="1" t="inlineStr">
        <ns0:is>
          <ns0:t>상자</ns0:t>
        </ns0:is>
      </ns0:c>
      <ns0:c r="G60" s="7" t="n">
        <ns0:v>2</ns0:v>
      </ns0:c>
      <ns0:c r="H60" s="7" t="n">
        <ns0:v>10000</ns0:v>
      </ns0:c>
      <ns0:c r="I60" s="7">
        <ns0:f>G60*H60</ns0:f>
        <ns0:v>20000</ns0:v>
      </ns0:c>
      <ns0:c r="J60" s="1" t="inlineStr">
        <ns0:is>
          <ns0:t>원본 전표·규격 대조</ns0:t>
        </ns0:is>
      </ns0:c>
    </ns0:row>
    <ns0:row r="61" ht="38" customHeight="1">
      <ns0:c r="A61" s="3" t="inlineStr">
        <ns0:is>
          <ns0:t>PO-2025-057</ns0:t>
        </ns0:is>
      </ns0:c>
      <ns0:c r="B61" s="4" t="n">
        <ns0:v>45784</ns0:v>
      </ns0:c>
      <ns0:c r="C61" s="3" t="inlineStr">
        <ns0:is>
          <ns0:t>배송지원</ns0:t>
        </ns0:is>
      </ns0:c>
      <ns0:c r="D61" s="3" t="inlineStr">
        <ns0:is>
          <ns0:t>AA 건전지</ns0:t>
        </ns0:is>
      </ns0:c>
      <ns0:c r="E61" s="3" t="inlineStr">
        <ns0:is>
          <ns0:t>AA 20개</ns0:t>
        </ns0:is>
      </ns0:c>
      <ns0:c r="F61" s="3" t="inlineStr">
        <ns0:is>
          <ns0:t>상자</ns0:t>
        </ns0:is>
      </ns0:c>
      <ns0:c r="G61" s="5" t="n">
        <ns0:v>1</ns0:v>
      </ns0:c>
      <ns0:c r="H61" s="5" t="n">
        <ns0:v>10000</ns0:v>
      </ns0:c>
      <ns0:c r="I61" s="5">
        <ns0:f>G61*H61</ns0:f>
        <ns0:v>10000</ns0:v>
      </ns0:c>
      <ns0:c r="J61" s="3" t="inlineStr">
        <ns0:is>
          <ns0:t>원본 전표·규격 대조</ns0:t>
        </ns0:is>
      </ns0:c>
    </ns0:row>
    <ns0:row r="62" ht="38" customHeight="1">
      <ns0:c r="A62" s="1" t="inlineStr">
        <ns0:is>
          <ns0:t>PO-2025-058</ns0:t>
        </ns0:is>
      </ns0:c>
      <ns0:c r="B62" s="6" t="n">
        <ns0:v>45782</ns0:v>
      </ns0:c>
      <ns0:c r="C62" s="1" t="inlineStr">
        <ns0:is>
          <ns0:t>본사</ns0:t>
        </ns0:is>
      </ns0:c>
      <ns0:c r="D62" s="1" t="inlineStr">
        <ns0:is>
          <ns0:t>물티슈</ns0:t>
        </ns0:is>
      </ns0:c>
      <ns0:c r="E62" s="1" t="inlineStr">
        <ns0:is>
          <ns0:t>100매</ns0:t>
        </ns0:is>
      </ns0:c>
      <ns0:c r="F62" s="1" t="inlineStr">
        <ns0:is>
          <ns0:t>봉</ns0:t>
        </ns0:is>
      </ns0:c>
      <ns0:c r="G62" s="7" t="n">
        <ns0:v>12</ns0:v>
      </ns0:c>
      <ns0:c r="H62" s="7" t="n">
        <ns0:v>3000</ns0:v>
      </ns0:c>
      <ns0:c r="I62" s="7">
        <ns0:f>G62*H62</ns0:f>
        <ns0:v>36000</ns0:v>
      </ns0:c>
      <ns0:c r="J62" s="1" t="inlineStr">
        <ns0:is>
          <ns0:t>원본 전표·규격 대조</ns0:t>
        </ns0:is>
      </ns0:c>
    </ns0:row>
    <ns0:row r="63" ht="38" customHeight="1">
      <ns0:c r="A63" s="3" t="inlineStr">
        <ns0:is>
          <ns0:t>PO-2025-059</ns0:t>
        </ns0:is>
      </ns0:c>
      <ns0:c r="B63" s="4" t="n">
        <ns0:v>45783</ns0:v>
      </ns0:c>
      <ns0:c r="C63" s="3" t="inlineStr">
        <ns0:is>
          <ns0:t>이천센터</ns0:t>
        </ns0:is>
      </ns0:c>
      <ns0:c r="D63" s="3" t="inlineStr">
        <ns0:is>
          <ns0:t>물티슈</ns0:t>
        </ns0:is>
      </ns0:c>
      <ns0:c r="E63" s="3" t="inlineStr">
        <ns0:is>
          <ns0:t>100매</ns0:t>
        </ns0:is>
      </ns0:c>
      <ns0:c r="F63" s="3" t="inlineStr">
        <ns0:is>
          <ns0:t>봉</ns0:t>
        </ns0:is>
      </ns0:c>
      <ns0:c r="G63" s="5" t="n">
        <ns0:v>10</ns0:v>
      </ns0:c>
      <ns0:c r="H63" s="5" t="n">
        <ns0:v>3000</ns0:v>
      </ns0:c>
      <ns0:c r="I63" s="5">
        <ns0:f>G63*H63</ns0:f>
        <ns0:v>30000</ns0:v>
      </ns0:c>
      <ns0:c r="J63" s="3" t="inlineStr">
        <ns0:is>
          <ns0:t>원본 전표·규격 대조</ns0:t>
        </ns0:is>
      </ns0:c>
    </ns0:row>
    <ns0:row r="64" ht="38" customHeight="1">
      <ns0:c r="A64" s="1" t="inlineStr">
        <ns0:is>
          <ns0:t>PO-2025-060</ns0:t>
        </ns0:is>
      </ns0:c>
      <ns0:c r="B64" s="6" t="n">
        <ns0:v>45784</ns0:v>
      </ns0:c>
      <ns0:c r="C64" s="1" t="inlineStr">
        <ns0:is>
          <ns0:t>배송지원</ns0:t>
        </ns0:is>
      </ns0:c>
      <ns0:c r="D64" s="1" t="inlineStr">
        <ns0:is>
          <ns0:t>물티슈</ns0:t>
        </ns0:is>
      </ns0:c>
      <ns0:c r="E64" s="1" t="inlineStr">
        <ns0:is>
          <ns0:t>100매</ns0:t>
        </ns0:is>
      </ns0:c>
      <ns0:c r="F64" s="1" t="inlineStr">
        <ns0:is>
          <ns0:t>봉</ns0:t>
        </ns0:is>
      </ns0:c>
      <ns0:c r="G64" s="7" t="n">
        <ns0:v>8</ns0:v>
      </ns0:c>
      <ns0:c r="H64" s="7" t="n">
        <ns0:v>3000</ns0:v>
      </ns0:c>
      <ns0:c r="I64" s="7">
        <ns0:f>G64*H64</ns0:f>
        <ns0:v>24000</ns0:v>
      </ns0:c>
      <ns0:c r="J64" s="1" t="inlineStr">
        <ns0:is>
          <ns0:t>원본 전표·규격 대조</ns0:t>
        </ns0:is>
      </ns0:c>
    </ns0:row>
    <ns0:row r="65" ht="38" customHeight="1">
      <ns0:c r="A65" s="3" t="inlineStr">
        <ns0:is>
          <ns0:t>PO-2025-061</ns0:t>
        </ns0:is>
      </ns0:c>
      <ns0:c r="B65" s="4" t="n">
        <ns0:v>45813</ns0:v>
      </ns0:c>
      <ns0:c r="C65" s="3" t="inlineStr">
        <ns0:is>
          <ns0:t>본사</ns0:t>
        </ns0:is>
      </ns0:c>
      <ns0:c r="D65" s="3" t="inlineStr">
        <ns0:is>
          <ns0:t>A4 복사용지</ns0:t>
        </ns0:is>
      </ns0:c>
      <ns0:c r="E65" s="3" t="inlineStr">
        <ns0:is>
          <ns0:t>A4 80g · 5권</ns0:t>
        </ns0:is>
      </ns0:c>
      <ns0:c r="F65" s="3" t="inlineStr">
        <ns0:is>
          <ns0:t>상자</ns0:t>
        </ns0:is>
      </ns0:c>
      <ns0:c r="G65" s="5" t="n">
        <ns0:v>8</ns0:v>
      </ns0:c>
      <ns0:c r="H65" s="5" t="n">
        <ns0:v>25000</ns0:v>
      </ns0:c>
      <ns0:c r="I65" s="5">
        <ns0:f>G65*H65</ns0:f>
        <ns0:v>200000</ns0:v>
      </ns0:c>
      <ns0:c r="J65" s="3" t="inlineStr">
        <ns0:is>
          <ns0:t>원본 전표·규격 대조</ns0:t>
        </ns0:is>
      </ns0:c>
    </ns0:row>
    <ns0:row r="66" ht="38" customHeight="1">
      <ns0:c r="A66" s="1" t="inlineStr">
        <ns0:is>
          <ns0:t>PO-2025-062</ns0:t>
        </ns0:is>
      </ns0:c>
      <ns0:c r="B66" s="6" t="n">
        <ns0:v>45814</ns0:v>
      </ns0:c>
      <ns0:c r="C66" s="1" t="inlineStr">
        <ns0:is>
          <ns0:t>이천센터</ns0:t>
        </ns0:is>
      </ns0:c>
      <ns0:c r="D66" s="1" t="inlineStr">
        <ns0:is>
          <ns0:t>A4 복사용지</ns0:t>
        </ns0:is>
      </ns0:c>
      <ns0:c r="E66" s="1" t="inlineStr">
        <ns0:is>
          <ns0:t>A4 80g · 5권</ns0:t>
        </ns0:is>
      </ns0:c>
      <ns0:c r="F66" s="1" t="inlineStr">
        <ns0:is>
          <ns0:t>상자</ns0:t>
        </ns0:is>
      </ns0:c>
      <ns0:c r="G66" s="7" t="n">
        <ns0:v>7</ns0:v>
      </ns0:c>
      <ns0:c r="H66" s="7" t="n">
        <ns0:v>25000</ns0:v>
      </ns0:c>
      <ns0:c r="I66" s="7">
        <ns0:f>G66*H66</ns0:f>
        <ns0:v>175000</ns0:v>
      </ns0:c>
      <ns0:c r="J66" s="1" t="inlineStr">
        <ns0:is>
          <ns0:t>원본 전표·규격 대조</ns0:t>
        </ns0:is>
      </ns0:c>
    </ns0:row>
    <ns0:row r="67" ht="38" customHeight="1">
      <ns0:c r="A67" s="3" t="inlineStr">
        <ns0:is>
          <ns0:t>PO-2025-063</ns0:t>
        </ns0:is>
      </ns0:c>
      <ns0:c r="B67" s="4" t="n">
        <ns0:v>45815</ns0:v>
      </ns0:c>
      <ns0:c r="C67" s="3" t="inlineStr">
        <ns0:is>
          <ns0:t>배송지원</ns0:t>
        </ns0:is>
      </ns0:c>
      <ns0:c r="D67" s="3" t="inlineStr">
        <ns0:is>
          <ns0:t>A4 복사용지</ns0:t>
        </ns0:is>
      </ns0:c>
      <ns0:c r="E67" s="3" t="inlineStr">
        <ns0:is>
          <ns0:t>A4 80g · 5권</ns0:t>
        </ns0:is>
      </ns0:c>
      <ns0:c r="F67" s="3" t="inlineStr">
        <ns0:is>
          <ns0:t>상자</ns0:t>
        </ns0:is>
      </ns0:c>
      <ns0:c r="G67" s="5" t="n">
        <ns0:v>5</ns0:v>
      </ns0:c>
      <ns0:c r="H67" s="5" t="n">
        <ns0:v>25000</ns0:v>
      </ns0:c>
      <ns0:c r="I67" s="5">
        <ns0:f>G67*H67</ns0:f>
        <ns0:v>125000</ns0:v>
      </ns0:c>
      <ns0:c r="J67" s="3" t="inlineStr">
        <ns0:is>
          <ns0:t>원본 전표·규격 대조</ns0:t>
        </ns0:is>
      </ns0:c>
    </ns0:row>
    <ns0:row r="68" ht="38" customHeight="1">
      <ns0:c r="A68" s="1" t="inlineStr">
        <ns0:is>
          <ns0:t>PO-2025-064</ns0:t>
        </ns0:is>
      </ns0:c>
      <ns0:c r="B68" s="6" t="n">
        <ns0:v>45813</ns0:v>
      </ns0:c>
      <ns0:c r="C68" s="1" t="inlineStr">
        <ns0:is>
          <ns0:t>본사</ns0:t>
        </ns0:is>
      </ns0:c>
      <ns0:c r="D68" s="1" t="inlineStr">
        <ns0:is>
          <ns0:t>라벨지</ns0:t>
        </ns0:is>
      </ns0:c>
      <ns0:c r="E68" s="1" t="inlineStr">
        <ns0:is>
          <ns0:t>A4 100매</ns0:t>
        </ns0:is>
      </ns0:c>
      <ns0:c r="F68" s="1" t="inlineStr">
        <ns0:is>
          <ns0:t>권</ns0:t>
        </ns0:is>
      </ns0:c>
      <ns0:c r="G68" s="7" t="n">
        <ns0:v>4</ns0:v>
      </ns0:c>
      <ns0:c r="H68" s="7" t="n">
        <ns0:v>12000</ns0:v>
      </ns0:c>
      <ns0:c r="I68" s="7">
        <ns0:f>G68*H68</ns0:f>
        <ns0:v>48000</ns0:v>
      </ns0:c>
      <ns0:c r="J68" s="1" t="inlineStr">
        <ns0:is>
          <ns0:t>원본 전표·규격 대조</ns0:t>
        </ns0:is>
      </ns0:c>
    </ns0:row>
    <ns0:row r="69" ht="38" customHeight="1">
      <ns0:c r="A69" s="3" t="inlineStr">
        <ns0:is>
          <ns0:t>PO-2025-065</ns0:t>
        </ns0:is>
      </ns0:c>
      <ns0:c r="B69" s="4" t="n">
        <ns0:v>45814</ns0:v>
      </ns0:c>
      <ns0:c r="C69" s="3" t="inlineStr">
        <ns0:is>
          <ns0:t>이천센터</ns0:t>
        </ns0:is>
      </ns0:c>
      <ns0:c r="D69" s="3" t="inlineStr">
        <ns0:is>
          <ns0:t>라벨지</ns0:t>
        </ns0:is>
      </ns0:c>
      <ns0:c r="E69" s="3" t="inlineStr">
        <ns0:is>
          <ns0:t>A4 100매</ns0:t>
        </ns0:is>
      </ns0:c>
      <ns0:c r="F69" s="3" t="inlineStr">
        <ns0:is>
          <ns0:t>권</ns0:t>
        </ns0:is>
      </ns0:c>
      <ns0:c r="G69" s="5" t="n">
        <ns0:v>3</ns0:v>
      </ns0:c>
      <ns0:c r="H69" s="5" t="n">
        <ns0:v>12000</ns0:v>
      </ns0:c>
      <ns0:c r="I69" s="5">
        <ns0:f>G69*H69</ns0:f>
        <ns0:v>36000</ns0:v>
      </ns0:c>
      <ns0:c r="J69" s="3" t="inlineStr">
        <ns0:is>
          <ns0:t>원본 전표·규격 대조</ns0:t>
        </ns0:is>
      </ns0:c>
    </ns0:row>
    <ns0:row r="70" ht="38" customHeight="1">
      <ns0:c r="A70" s="1" t="inlineStr">
        <ns0:is>
          <ns0:t>PO-2025-066</ns0:t>
        </ns0:is>
      </ns0:c>
      <ns0:c r="B70" s="6" t="n">
        <ns0:v>45815</ns0:v>
      </ns0:c>
      <ns0:c r="C70" s="1" t="inlineStr">
        <ns0:is>
          <ns0:t>배송지원</ns0:t>
        </ns0:is>
      </ns0:c>
      <ns0:c r="D70" s="1" t="inlineStr">
        <ns0:is>
          <ns0:t>라벨지</ns0:t>
        </ns0:is>
      </ns0:c>
      <ns0:c r="E70" s="1" t="inlineStr">
        <ns0:is>
          <ns0:t>A4 100매</ns0:t>
        </ns0:is>
      </ns0:c>
      <ns0:c r="F70" s="1" t="inlineStr">
        <ns0:is>
          <ns0:t>권</ns0:t>
        </ns0:is>
      </ns0:c>
      <ns0:c r="G70" s="7" t="n">
        <ns0:v>3</ns0:v>
      </ns0:c>
      <ns0:c r="H70" s="7" t="n">
        <ns0:v>12000</ns0:v>
      </ns0:c>
      <ns0:c r="I70" s="7">
        <ns0:f>G70*H70</ns0:f>
        <ns0:v>36000</ns0:v>
      </ns0:c>
      <ns0:c r="J70" s="1" t="inlineStr">
        <ns0:is>
          <ns0:t>원본 전표·규격 대조</ns0:t>
        </ns0:is>
      </ns0:c>
    </ns0:row>
    <ns0:row r="71" ht="38" customHeight="1">
      <ns0:c r="A71" s="3" t="inlineStr">
        <ns0:is>
          <ns0:t>PO-2025-067</ns0:t>
        </ns0:is>
      </ns0:c>
      <ns0:c r="B71" s="4" t="n">
        <ns0:v>45813</ns0:v>
      </ns0:c>
      <ns0:c r="C71" s="3" t="inlineStr">
        <ns0:is>
          <ns0:t>본사</ns0:t>
        </ns0:is>
      </ns0:c>
      <ns0:c r="D71" s="3" t="inlineStr">
        <ns0:is>
          <ns0:t>AA 건전지</ns0:t>
        </ns0:is>
      </ns0:c>
      <ns0:c r="E71" s="3" t="inlineStr">
        <ns0:is>
          <ns0:t>AA 20개</ns0:t>
        </ns0:is>
      </ns0:c>
      <ns0:c r="F71" s="3" t="inlineStr">
        <ns0:is>
          <ns0:t>상자</ns0:t>
        </ns0:is>
      </ns0:c>
      <ns0:c r="G71" s="5" t="n">
        <ns0:v>2</ns0:v>
      </ns0:c>
      <ns0:c r="H71" s="5" t="n">
        <ns0:v>10000</ns0:v>
      </ns0:c>
      <ns0:c r="I71" s="5">
        <ns0:f>G71*H71</ns0:f>
        <ns0:v>20000</ns0:v>
      </ns0:c>
      <ns0:c r="J71" s="3" t="inlineStr">
        <ns0:is>
          <ns0:t>원본 전표·규격 대조</ns0:t>
        </ns0:is>
      </ns0:c>
    </ns0:row>
    <ns0:row r="72" ht="38" customHeight="1">
      <ns0:c r="A72" s="1" t="inlineStr">
        <ns0:is>
          <ns0:t>PO-2025-068</ns0:t>
        </ns0:is>
      </ns0:c>
      <ns0:c r="B72" s="6" t="n">
        <ns0:v>45814</ns0:v>
      </ns0:c>
      <ns0:c r="C72" s="1" t="inlineStr">
        <ns0:is>
          <ns0:t>이천센터</ns0:t>
        </ns0:is>
      </ns0:c>
      <ns0:c r="D72" s="1" t="inlineStr">
        <ns0:is>
          <ns0:t>AA 건전지</ns0:t>
        </ns0:is>
      </ns0:c>
      <ns0:c r="E72" s="1" t="inlineStr">
        <ns0:is>
          <ns0:t>AA 20개</ns0:t>
        </ns0:is>
      </ns0:c>
      <ns0:c r="F72" s="1" t="inlineStr">
        <ns0:is>
          <ns0:t>상자</ns0:t>
        </ns0:is>
      </ns0:c>
      <ns0:c r="G72" s="7" t="n">
        <ns0:v>2</ns0:v>
      </ns0:c>
      <ns0:c r="H72" s="7" t="n">
        <ns0:v>10000</ns0:v>
      </ns0:c>
      <ns0:c r="I72" s="7">
        <ns0:f>G72*H72</ns0:f>
        <ns0:v>20000</ns0:v>
      </ns0:c>
      <ns0:c r="J72" s="1" t="inlineStr">
        <ns0:is>
          <ns0:t>원본 전표·규격 대조</ns0:t>
        </ns0:is>
      </ns0:c>
    </ns0:row>
    <ns0:row r="73" ht="38" customHeight="1">
      <ns0:c r="A73" s="3" t="inlineStr">
        <ns0:is>
          <ns0:t>PO-2025-069</ns0:t>
        </ns0:is>
      </ns0:c>
      <ns0:c r="B73" s="4" t="n">
        <ns0:v>45815</ns0:v>
      </ns0:c>
      <ns0:c r="C73" s="3" t="inlineStr">
        <ns0:is>
          <ns0:t>배송지원</ns0:t>
        </ns0:is>
      </ns0:c>
      <ns0:c r="D73" s="3" t="inlineStr">
        <ns0:is>
          <ns0:t>AA 건전지</ns0:t>
        </ns0:is>
      </ns0:c>
      <ns0:c r="E73" s="3" t="inlineStr">
        <ns0:is>
          <ns0:t>AA 20개</ns0:t>
        </ns0:is>
      </ns0:c>
      <ns0:c r="F73" s="3" t="inlineStr">
        <ns0:is>
          <ns0:t>상자</ns0:t>
        </ns0:is>
      </ns0:c>
      <ns0:c r="G73" s="5" t="n">
        <ns0:v>1</ns0:v>
      </ns0:c>
      <ns0:c r="H73" s="5" t="n">
        <ns0:v>10000</ns0:v>
      </ns0:c>
      <ns0:c r="I73" s="5">
        <ns0:f>G73*H73</ns0:f>
        <ns0:v>10000</ns0:v>
      </ns0:c>
      <ns0:c r="J73" s="3" t="inlineStr">
        <ns0:is>
          <ns0:t>원본 전표·규격 대조</ns0:t>
        </ns0:is>
      </ns0:c>
    </ns0:row>
    <ns0:row r="74" ht="38" customHeight="1">
      <ns0:c r="A74" s="1" t="inlineStr">
        <ns0:is>
          <ns0:t>PO-2025-070</ns0:t>
        </ns0:is>
      </ns0:c>
      <ns0:c r="B74" s="6" t="n">
        <ns0:v>45813</ns0:v>
      </ns0:c>
      <ns0:c r="C74" s="1" t="inlineStr">
        <ns0:is>
          <ns0:t>본사</ns0:t>
        </ns0:is>
      </ns0:c>
      <ns0:c r="D74" s="1" t="inlineStr">
        <ns0:is>
          <ns0:t>물티슈</ns0:t>
        </ns0:is>
      </ns0:c>
      <ns0:c r="E74" s="1" t="inlineStr">
        <ns0:is>
          <ns0:t>100매</ns0:t>
        </ns0:is>
      </ns0:c>
      <ns0:c r="F74" s="1" t="inlineStr">
        <ns0:is>
          <ns0:t>봉</ns0:t>
        </ns0:is>
      </ns0:c>
      <ns0:c r="G74" s="7" t="n">
        <ns0:v>12</ns0:v>
      </ns0:c>
      <ns0:c r="H74" s="7" t="n">
        <ns0:v>3000</ns0:v>
      </ns0:c>
      <ns0:c r="I74" s="7">
        <ns0:f>G74*H74</ns0:f>
        <ns0:v>36000</ns0:v>
      </ns0:c>
      <ns0:c r="J74" s="1" t="inlineStr">
        <ns0:is>
          <ns0:t>원본 전표·규격 대조</ns0:t>
        </ns0:is>
      </ns0:c>
    </ns0:row>
    <ns0:row r="75" ht="38" customHeight="1">
      <ns0:c r="A75" s="3" t="inlineStr">
        <ns0:is>
          <ns0:t>PO-2025-071</ns0:t>
        </ns0:is>
      </ns0:c>
      <ns0:c r="B75" s="4" t="n">
        <ns0:v>45814</ns0:v>
      </ns0:c>
      <ns0:c r="C75" s="3" t="inlineStr">
        <ns0:is>
          <ns0:t>이천센터</ns0:t>
        </ns0:is>
      </ns0:c>
      <ns0:c r="D75" s="3" t="inlineStr">
        <ns0:is>
          <ns0:t>물티슈</ns0:t>
        </ns0:is>
      </ns0:c>
      <ns0:c r="E75" s="3" t="inlineStr">
        <ns0:is>
          <ns0:t>100매</ns0:t>
        </ns0:is>
      </ns0:c>
      <ns0:c r="F75" s="3" t="inlineStr">
        <ns0:is>
          <ns0:t>봉</ns0:t>
        </ns0:is>
      </ns0:c>
      <ns0:c r="G75" s="5" t="n">
        <ns0:v>10</ns0:v>
      </ns0:c>
      <ns0:c r="H75" s="5" t="n">
        <ns0:v>3000</ns0:v>
      </ns0:c>
      <ns0:c r="I75" s="5">
        <ns0:f>G75*H75</ns0:f>
        <ns0:v>30000</ns0:v>
      </ns0:c>
      <ns0:c r="J75" s="3" t="inlineStr">
        <ns0:is>
          <ns0:t>원본 전표·규격 대조</ns0:t>
        </ns0:is>
      </ns0:c>
    </ns0:row>
    <ns0:row r="76" ht="38" customHeight="1">
      <ns0:c r="A76" s="1" t="inlineStr">
        <ns0:is>
          <ns0:t>PO-2025-072</ns0:t>
        </ns0:is>
      </ns0:c>
      <ns0:c r="B76" s="6" t="n">
        <ns0:v>45815</ns0:v>
      </ns0:c>
      <ns0:c r="C76" s="1" t="inlineStr">
        <ns0:is>
          <ns0:t>배송지원</ns0:t>
        </ns0:is>
      </ns0:c>
      <ns0:c r="D76" s="1" t="inlineStr">
        <ns0:is>
          <ns0:t>물티슈</ns0:t>
        </ns0:is>
      </ns0:c>
      <ns0:c r="E76" s="1" t="inlineStr">
        <ns0:is>
          <ns0:t>100매</ns0:t>
        </ns0:is>
      </ns0:c>
      <ns0:c r="F76" s="1" t="inlineStr">
        <ns0:is>
          <ns0:t>봉</ns0:t>
        </ns0:is>
      </ns0:c>
      <ns0:c r="G76" s="7" t="n">
        <ns0:v>8</ns0:v>
      </ns0:c>
      <ns0:c r="H76" s="7" t="n">
        <ns0:v>3000</ns0:v>
      </ns0:c>
      <ns0:c r="I76" s="7">
        <ns0:f>G76*H76</ns0:f>
        <ns0:v>24000</ns0:v>
      </ns0:c>
      <ns0:c r="J76" s="1" t="inlineStr">
        <ns0:is>
          <ns0:t>원본 전표·규격 대조</ns0:t>
        </ns0:is>
      </ns0:c>
    </ns0:row>
    <ns0:row r="77" ht="38" customHeight="1">
      <ns0:c r="A77" s="3" t="inlineStr">
        <ns0:is>
          <ns0:t>PO-2025-073</ns0:t>
        </ns0:is>
      </ns0:c>
      <ns0:c r="B77" s="4" t="n">
        <ns0:v>45843</ns0:v>
      </ns0:c>
      <ns0:c r="C77" s="3" t="inlineStr">
        <ns0:is>
          <ns0:t>본사</ns0:t>
        </ns0:is>
      </ns0:c>
      <ns0:c r="D77" s="3" t="inlineStr">
        <ns0:is>
          <ns0:t>A4 복사용지</ns0:t>
        </ns0:is>
      </ns0:c>
      <ns0:c r="E77" s="3" t="inlineStr">
        <ns0:is>
          <ns0:t>A4 80g · 5권</ns0:t>
        </ns0:is>
      </ns0:c>
      <ns0:c r="F77" s="3" t="inlineStr">
        <ns0:is>
          <ns0:t>상자</ns0:t>
        </ns0:is>
      </ns0:c>
      <ns0:c r="G77" s="5" t="n">
        <ns0:v>8</ns0:v>
      </ns0:c>
      <ns0:c r="H77" s="5" t="n">
        <ns0:v>25000</ns0:v>
      </ns0:c>
      <ns0:c r="I77" s="5">
        <ns0:f>G77*H77</ns0:f>
        <ns0:v>200000</ns0:v>
      </ns0:c>
      <ns0:c r="J77" s="3" t="inlineStr">
        <ns0:is>
          <ns0:t>원본 전표·규격 대조</ns0:t>
        </ns0:is>
      </ns0:c>
    </ns0:row>
    <ns0:row r="78" ht="38" customHeight="1">
      <ns0:c r="A78" s="1" t="inlineStr">
        <ns0:is>
          <ns0:t>PO-2025-074</ns0:t>
        </ns0:is>
      </ns0:c>
      <ns0:c r="B78" s="6" t="n">
        <ns0:v>45844</ns0:v>
      </ns0:c>
      <ns0:c r="C78" s="1" t="inlineStr">
        <ns0:is>
          <ns0:t>이천센터</ns0:t>
        </ns0:is>
      </ns0:c>
      <ns0:c r="D78" s="1" t="inlineStr">
        <ns0:is>
          <ns0:t>A4 복사용지</ns0:t>
        </ns0:is>
      </ns0:c>
      <ns0:c r="E78" s="1" t="inlineStr">
        <ns0:is>
          <ns0:t>A4 80g · 5권</ns0:t>
        </ns0:is>
      </ns0:c>
      <ns0:c r="F78" s="1" t="inlineStr">
        <ns0:is>
          <ns0:t>상자</ns0:t>
        </ns0:is>
      </ns0:c>
      <ns0:c r="G78" s="7" t="n">
        <ns0:v>7</ns0:v>
      </ns0:c>
      <ns0:c r="H78" s="7" t="n">
        <ns0:v>25000</ns0:v>
      </ns0:c>
      <ns0:c r="I78" s="7">
        <ns0:f>G78*H78</ns0:f>
        <ns0:v>175000</ns0:v>
      </ns0:c>
      <ns0:c r="J78" s="1" t="inlineStr">
        <ns0:is>
          <ns0:t>원본 전표·규격 대조</ns0:t>
        </ns0:is>
      </ns0:c>
    </ns0:row>
    <ns0:row r="79" ht="38" customHeight="1">
      <ns0:c r="A79" s="3" t="inlineStr">
        <ns0:is>
          <ns0:t>PO-2025-075</ns0:t>
        </ns0:is>
      </ns0:c>
      <ns0:c r="B79" s="4" t="n">
        <ns0:v>45845</ns0:v>
      </ns0:c>
      <ns0:c r="C79" s="3" t="inlineStr">
        <ns0:is>
          <ns0:t>배송지원</ns0:t>
        </ns0:is>
      </ns0:c>
      <ns0:c r="D79" s="3" t="inlineStr">
        <ns0:is>
          <ns0:t>A4 복사용지</ns0:t>
        </ns0:is>
      </ns0:c>
      <ns0:c r="E79" s="3" t="inlineStr">
        <ns0:is>
          <ns0:t>A4 80g · 5권</ns0:t>
        </ns0:is>
      </ns0:c>
      <ns0:c r="F79" s="3" t="inlineStr">
        <ns0:is>
          <ns0:t>상자</ns0:t>
        </ns0:is>
      </ns0:c>
      <ns0:c r="G79" s="5" t="n">
        <ns0:v>5</ns0:v>
      </ns0:c>
      <ns0:c r="H79" s="5" t="n">
        <ns0:v>25000</ns0:v>
      </ns0:c>
      <ns0:c r="I79" s="5">
        <ns0:f>G79*H79</ns0:f>
        <ns0:v>125000</ns0:v>
      </ns0:c>
      <ns0:c r="J79" s="3" t="inlineStr">
        <ns0:is>
          <ns0:t>원본 전표·규격 대조</ns0:t>
        </ns0:is>
      </ns0:c>
    </ns0:row>
    <ns0:row r="80" ht="38" customHeight="1">
      <ns0:c r="A80" s="1" t="inlineStr">
        <ns0:is>
          <ns0:t>PO-2025-076</ns0:t>
        </ns0:is>
      </ns0:c>
      <ns0:c r="B80" s="6" t="n">
        <ns0:v>45843</ns0:v>
      </ns0:c>
      <ns0:c r="C80" s="1" t="inlineStr">
        <ns0:is>
          <ns0:t>본사</ns0:t>
        </ns0:is>
      </ns0:c>
      <ns0:c r="D80" s="1" t="inlineStr">
        <ns0:is>
          <ns0:t>라벨지</ns0:t>
        </ns0:is>
      </ns0:c>
      <ns0:c r="E80" s="1" t="inlineStr">
        <ns0:is>
          <ns0:t>A4 100매</ns0:t>
        </ns0:is>
      </ns0:c>
      <ns0:c r="F80" s="1" t="inlineStr">
        <ns0:is>
          <ns0:t>권</ns0:t>
        </ns0:is>
      </ns0:c>
      <ns0:c r="G80" s="7" t="n">
        <ns0:v>4</ns0:v>
      </ns0:c>
      <ns0:c r="H80" s="7" t="n">
        <ns0:v>12000</ns0:v>
      </ns0:c>
      <ns0:c r="I80" s="7">
        <ns0:f>G80*H80</ns0:f>
        <ns0:v>48000</ns0:v>
      </ns0:c>
      <ns0:c r="J80" s="1" t="inlineStr">
        <ns0:is>
          <ns0:t>원본 전표·규격 대조</ns0:t>
        </ns0:is>
      </ns0:c>
    </ns0:row>
    <ns0:row r="81" ht="38" customHeight="1">
      <ns0:c r="A81" s="3" t="inlineStr">
        <ns0:is>
          <ns0:t>PO-2025-077</ns0:t>
        </ns0:is>
      </ns0:c>
      <ns0:c r="B81" s="4" t="n">
        <ns0:v>45844</ns0:v>
      </ns0:c>
      <ns0:c r="C81" s="3" t="inlineStr">
        <ns0:is>
          <ns0:t>이천센터</ns0:t>
        </ns0:is>
      </ns0:c>
      <ns0:c r="D81" s="3" t="inlineStr">
        <ns0:is>
          <ns0:t>라벨지</ns0:t>
        </ns0:is>
      </ns0:c>
      <ns0:c r="E81" s="3" t="inlineStr">
        <ns0:is>
          <ns0:t>A4 100매</ns0:t>
        </ns0:is>
      </ns0:c>
      <ns0:c r="F81" s="3" t="inlineStr">
        <ns0:is>
          <ns0:t>권</ns0:t>
        </ns0:is>
      </ns0:c>
      <ns0:c r="G81" s="5" t="n">
        <ns0:v>3</ns0:v>
      </ns0:c>
      <ns0:c r="H81" s="5" t="n">
        <ns0:v>12000</ns0:v>
      </ns0:c>
      <ns0:c r="I81" s="5">
        <ns0:f>G81*H81</ns0:f>
        <ns0:v>36000</ns0:v>
      </ns0:c>
      <ns0:c r="J81" s="3" t="inlineStr">
        <ns0:is>
          <ns0:t>원본 전표·규격 대조</ns0:t>
        </ns0:is>
      </ns0:c>
    </ns0:row>
    <ns0:row r="82" ht="38" customHeight="1">
      <ns0:c r="A82" s="1" t="inlineStr">
        <ns0:is>
          <ns0:t>PO-2025-078</ns0:t>
        </ns0:is>
      </ns0:c>
      <ns0:c r="B82" s="6" t="n">
        <ns0:v>45845</ns0:v>
      </ns0:c>
      <ns0:c r="C82" s="1" t="inlineStr">
        <ns0:is>
          <ns0:t>배송지원</ns0:t>
        </ns0:is>
      </ns0:c>
      <ns0:c r="D82" s="1" t="inlineStr">
        <ns0:is>
          <ns0:t>라벨지</ns0:t>
        </ns0:is>
      </ns0:c>
      <ns0:c r="E82" s="1" t="inlineStr">
        <ns0:is>
          <ns0:t>A4 100매</ns0:t>
        </ns0:is>
      </ns0:c>
      <ns0:c r="F82" s="1" t="inlineStr">
        <ns0:is>
          <ns0:t>권</ns0:t>
        </ns0:is>
      </ns0:c>
      <ns0:c r="G82" s="7" t="n">
        <ns0:v>3</ns0:v>
      </ns0:c>
      <ns0:c r="H82" s="7" t="n">
        <ns0:v>12000</ns0:v>
      </ns0:c>
      <ns0:c r="I82" s="7">
        <ns0:f>G82*H82</ns0:f>
        <ns0:v>36000</ns0:v>
      </ns0:c>
      <ns0:c r="J82" s="1" t="inlineStr">
        <ns0:is>
          <ns0:t>원본 전표·규격 대조</ns0:t>
        </ns0:is>
      </ns0:c>
    </ns0:row>
    <ns0:row r="83" ht="38" customHeight="1">
      <ns0:c r="A83" s="3" t="inlineStr">
        <ns0:is>
          <ns0:t>PO-2025-079</ns0:t>
        </ns0:is>
      </ns0:c>
      <ns0:c r="B83" s="4" t="n">
        <ns0:v>45843</ns0:v>
      </ns0:c>
      <ns0:c r="C83" s="3" t="inlineStr">
        <ns0:is>
          <ns0:t>본사</ns0:t>
        </ns0:is>
      </ns0:c>
      <ns0:c r="D83" s="3" t="inlineStr">
        <ns0:is>
          <ns0:t>AA 건전지</ns0:t>
        </ns0:is>
      </ns0:c>
      <ns0:c r="E83" s="3" t="inlineStr">
        <ns0:is>
          <ns0:t>AA 20개</ns0:t>
        </ns0:is>
      </ns0:c>
      <ns0:c r="F83" s="3" t="inlineStr">
        <ns0:is>
          <ns0:t>상자</ns0:t>
        </ns0:is>
      </ns0:c>
      <ns0:c r="G83" s="5" t="n">
        <ns0:v>2</ns0:v>
      </ns0:c>
      <ns0:c r="H83" s="5" t="n">
        <ns0:v>10000</ns0:v>
      </ns0:c>
      <ns0:c r="I83" s="5">
        <ns0:f>G83*H83</ns0:f>
        <ns0:v>20000</ns0:v>
      </ns0:c>
      <ns0:c r="J83" s="3" t="inlineStr">
        <ns0:is>
          <ns0:t>원본 전표·규격 대조</ns0:t>
        </ns0:is>
      </ns0:c>
    </ns0:row>
    <ns0:row r="84" ht="38" customHeight="1">
      <ns0:c r="A84" s="1" t="inlineStr">
        <ns0:is>
          <ns0:t>PO-2025-080</ns0:t>
        </ns0:is>
      </ns0:c>
      <ns0:c r="B84" s="6" t="n">
        <ns0:v>45844</ns0:v>
      </ns0:c>
      <ns0:c r="C84" s="1" t="inlineStr">
        <ns0:is>
          <ns0:t>이천센터</ns0:t>
        </ns0:is>
      </ns0:c>
      <ns0:c r="D84" s="1" t="inlineStr">
        <ns0:is>
          <ns0:t>AA 건전지</ns0:t>
        </ns0:is>
      </ns0:c>
      <ns0:c r="E84" s="1" t="inlineStr">
        <ns0:is>
          <ns0:t>AA 20개</ns0:t>
        </ns0:is>
      </ns0:c>
      <ns0:c r="F84" s="1" t="inlineStr">
        <ns0:is>
          <ns0:t>상자</ns0:t>
        </ns0:is>
      </ns0:c>
      <ns0:c r="G84" s="7" t="n">
        <ns0:v>2</ns0:v>
      </ns0:c>
      <ns0:c r="H84" s="7" t="n">
        <ns0:v>10000</ns0:v>
      </ns0:c>
      <ns0:c r="I84" s="7">
        <ns0:f>G84*H84</ns0:f>
        <ns0:v>20000</ns0:v>
      </ns0:c>
      <ns0:c r="J84" s="1" t="inlineStr">
        <ns0:is>
          <ns0:t>원본 전표·규격 대조</ns0:t>
        </ns0:is>
      </ns0:c>
    </ns0:row>
    <ns0:row r="85" ht="38" customHeight="1">
      <ns0:c r="A85" s="3" t="inlineStr">
        <ns0:is>
          <ns0:t>PO-2025-081</ns0:t>
        </ns0:is>
      </ns0:c>
      <ns0:c r="B85" s="4" t="n">
        <ns0:v>45845</ns0:v>
      </ns0:c>
      <ns0:c r="C85" s="3" t="inlineStr">
        <ns0:is>
          <ns0:t>배송지원</ns0:t>
        </ns0:is>
      </ns0:c>
      <ns0:c r="D85" s="3" t="inlineStr">
        <ns0:is>
          <ns0:t>AA 건전지</ns0:t>
        </ns0:is>
      </ns0:c>
      <ns0:c r="E85" s="3" t="inlineStr">
        <ns0:is>
          <ns0:t>AA 20개</ns0:t>
        </ns0:is>
      </ns0:c>
      <ns0:c r="F85" s="3" t="inlineStr">
        <ns0:is>
          <ns0:t>상자</ns0:t>
        </ns0:is>
      </ns0:c>
      <ns0:c r="G85" s="5" t="n">
        <ns0:v>1</ns0:v>
      </ns0:c>
      <ns0:c r="H85" s="5" t="n">
        <ns0:v>10000</ns0:v>
      </ns0:c>
      <ns0:c r="I85" s="5">
        <ns0:f>G85*H85</ns0:f>
        <ns0:v>10000</ns0:v>
      </ns0:c>
      <ns0:c r="J85" s="3" t="inlineStr">
        <ns0:is>
          <ns0:t>원본 전표·규격 대조</ns0:t>
        </ns0:is>
      </ns0:c>
    </ns0:row>
    <ns0:row r="86" ht="38" customHeight="1">
      <ns0:c r="A86" s="1" t="inlineStr">
        <ns0:is>
          <ns0:t>PO-2025-082</ns0:t>
        </ns0:is>
      </ns0:c>
      <ns0:c r="B86" s="6" t="n">
        <ns0:v>45843</ns0:v>
      </ns0:c>
      <ns0:c r="C86" s="1" t="inlineStr">
        <ns0:is>
          <ns0:t>본사</ns0:t>
        </ns0:is>
      </ns0:c>
      <ns0:c r="D86" s="1" t="inlineStr">
        <ns0:is>
          <ns0:t>물티슈</ns0:t>
        </ns0:is>
      </ns0:c>
      <ns0:c r="E86" s="1" t="inlineStr">
        <ns0:is>
          <ns0:t>100매</ns0:t>
        </ns0:is>
      </ns0:c>
      <ns0:c r="F86" s="1" t="inlineStr">
        <ns0:is>
          <ns0:t>봉</ns0:t>
        </ns0:is>
      </ns0:c>
      <ns0:c r="G86" s="7" t="n">
        <ns0:v>12</ns0:v>
      </ns0:c>
      <ns0:c r="H86" s="7" t="n">
        <ns0:v>3000</ns0:v>
      </ns0:c>
      <ns0:c r="I86" s="7">
        <ns0:f>G86*H86</ns0:f>
        <ns0:v>36000</ns0:v>
      </ns0:c>
      <ns0:c r="J86" s="1" t="inlineStr">
        <ns0:is>
          <ns0:t>원본 전표·규격 대조</ns0:t>
        </ns0:is>
      </ns0:c>
    </ns0:row>
    <ns0:row r="87" ht="38" customHeight="1">
      <ns0:c r="A87" s="3" t="inlineStr">
        <ns0:is>
          <ns0:t>PO-2025-083</ns0:t>
        </ns0:is>
      </ns0:c>
      <ns0:c r="B87" s="4" t="n">
        <ns0:v>45844</ns0:v>
      </ns0:c>
      <ns0:c r="C87" s="3" t="inlineStr">
        <ns0:is>
          <ns0:t>이천센터</ns0:t>
        </ns0:is>
      </ns0:c>
      <ns0:c r="D87" s="3" t="inlineStr">
        <ns0:is>
          <ns0:t>물티슈</ns0:t>
        </ns0:is>
      </ns0:c>
      <ns0:c r="E87" s="3" t="inlineStr">
        <ns0:is>
          <ns0:t>100매</ns0:t>
        </ns0:is>
      </ns0:c>
      <ns0:c r="F87" s="3" t="inlineStr">
        <ns0:is>
          <ns0:t>봉</ns0:t>
        </ns0:is>
      </ns0:c>
      <ns0:c r="G87" s="5" t="n">
        <ns0:v>10</ns0:v>
      </ns0:c>
      <ns0:c r="H87" s="5" t="n">
        <ns0:v>3000</ns0:v>
      </ns0:c>
      <ns0:c r="I87" s="5">
        <ns0:f>G87*H87</ns0:f>
        <ns0:v>30000</ns0:v>
      </ns0:c>
      <ns0:c r="J87" s="3" t="inlineStr">
        <ns0:is>
          <ns0:t>원본 전표·규격 대조</ns0:t>
        </ns0:is>
      </ns0:c>
    </ns0:row>
    <ns0:row r="88" ht="38" customHeight="1">
      <ns0:c r="A88" s="1" t="inlineStr">
        <ns0:is>
          <ns0:t>PO-2025-084</ns0:t>
        </ns0:is>
      </ns0:c>
      <ns0:c r="B88" s="6" t="n">
        <ns0:v>45845</ns0:v>
      </ns0:c>
      <ns0:c r="C88" s="1" t="inlineStr">
        <ns0:is>
          <ns0:t>배송지원</ns0:t>
        </ns0:is>
      </ns0:c>
      <ns0:c r="D88" s="1" t="inlineStr">
        <ns0:is>
          <ns0:t>물티슈</ns0:t>
        </ns0:is>
      </ns0:c>
      <ns0:c r="E88" s="1" t="inlineStr">
        <ns0:is>
          <ns0:t>100매</ns0:t>
        </ns0:is>
      </ns0:c>
      <ns0:c r="F88" s="1" t="inlineStr">
        <ns0:is>
          <ns0:t>봉</ns0:t>
        </ns0:is>
      </ns0:c>
      <ns0:c r="G88" s="7" t="n">
        <ns0:v>8</ns0:v>
      </ns0:c>
      <ns0:c r="H88" s="7" t="n">
        <ns0:v>3000</ns0:v>
      </ns0:c>
      <ns0:c r="I88" s="7">
        <ns0:f>G88*H88</ns0:f>
        <ns0:v>24000</ns0:v>
      </ns0:c>
      <ns0:c r="J88" s="1" t="inlineStr">
        <ns0:is>
          <ns0:t>원본 전표·규격 대조</ns0:t>
        </ns0:is>
      </ns0:c>
    </ns0:row>
    <ns0:row r="89" ht="38" customHeight="1">
      <ns0:c r="A89" s="3" t="inlineStr">
        <ns0:is>
          <ns0:t>PO-2025-085</ns0:t>
        </ns0:is>
      </ns0:c>
      <ns0:c r="B89" s="4" t="n">
        <ns0:v>45874</ns0:v>
      </ns0:c>
      <ns0:c r="C89" s="3" t="inlineStr">
        <ns0:is>
          <ns0:t>본사</ns0:t>
        </ns0:is>
      </ns0:c>
      <ns0:c r="D89" s="3" t="inlineStr">
        <ns0:is>
          <ns0:t>A4 복사용지</ns0:t>
        </ns0:is>
      </ns0:c>
      <ns0:c r="E89" s="3" t="inlineStr">
        <ns0:is>
          <ns0:t>A4 80g · 5권</ns0:t>
        </ns0:is>
      </ns0:c>
      <ns0:c r="F89" s="3" t="inlineStr">
        <ns0:is>
          <ns0:t>상자</ns0:t>
        </ns0:is>
      </ns0:c>
      <ns0:c r="G89" s="5" t="n">
        <ns0:v>8</ns0:v>
      </ns0:c>
      <ns0:c r="H89" s="5" t="n">
        <ns0:v>25000</ns0:v>
      </ns0:c>
      <ns0:c r="I89" s="5">
        <ns0:f>G89*H89</ns0:f>
        <ns0:v>200000</ns0:v>
      </ns0:c>
      <ns0:c r="J89" s="3" t="inlineStr">
        <ns0:is>
          <ns0:t>원본 전표·규격 대조</ns0:t>
        </ns0:is>
      </ns0:c>
    </ns0:row>
    <ns0:row r="90" ht="38" customHeight="1">
      <ns0:c r="A90" s="1" t="inlineStr">
        <ns0:is>
          <ns0:t>PO-2025-086</ns0:t>
        </ns0:is>
      </ns0:c>
      <ns0:c r="B90" s="6" t="n">
        <ns0:v>45875</ns0:v>
      </ns0:c>
      <ns0:c r="C90" s="1" t="inlineStr">
        <ns0:is>
          <ns0:t>이천센터</ns0:t>
        </ns0:is>
      </ns0:c>
      <ns0:c r="D90" s="1" t="inlineStr">
        <ns0:is>
          <ns0:t>A4 복사용지</ns0:t>
        </ns0:is>
      </ns0:c>
      <ns0:c r="E90" s="1" t="inlineStr">
        <ns0:is>
          <ns0:t>A4 80g · 5권</ns0:t>
        </ns0:is>
      </ns0:c>
      <ns0:c r="F90" s="1" t="inlineStr">
        <ns0:is>
          <ns0:t>상자</ns0:t>
        </ns0:is>
      </ns0:c>
      <ns0:c r="G90" s="7" t="n">
        <ns0:v>7</ns0:v>
      </ns0:c>
      <ns0:c r="H90" s="7" t="n">
        <ns0:v>25000</ns0:v>
      </ns0:c>
      <ns0:c r="I90" s="7">
        <ns0:f>G90*H90</ns0:f>
        <ns0:v>175000</ns0:v>
      </ns0:c>
      <ns0:c r="J90" s="1" t="inlineStr">
        <ns0:is>
          <ns0:t>원본 전표·규격 대조</ns0:t>
        </ns0:is>
      </ns0:c>
    </ns0:row>
    <ns0:row r="91" ht="38" customHeight="1">
      <ns0:c r="A91" s="3" t="inlineStr">
        <ns0:is>
          <ns0:t>PO-2025-087</ns0:t>
        </ns0:is>
      </ns0:c>
      <ns0:c r="B91" s="4" t="n">
        <ns0:v>45876</ns0:v>
      </ns0:c>
      <ns0:c r="C91" s="3" t="inlineStr">
        <ns0:is>
          <ns0:t>배송지원</ns0:t>
        </ns0:is>
      </ns0:c>
      <ns0:c r="D91" s="3" t="inlineStr">
        <ns0:is>
          <ns0:t>A4 복사용지</ns0:t>
        </ns0:is>
      </ns0:c>
      <ns0:c r="E91" s="3" t="inlineStr">
        <ns0:is>
          <ns0:t>A4 80g · 5권</ns0:t>
        </ns0:is>
      </ns0:c>
      <ns0:c r="F91" s="3" t="inlineStr">
        <ns0:is>
          <ns0:t>상자</ns0:t>
        </ns0:is>
      </ns0:c>
      <ns0:c r="G91" s="5" t="n">
        <ns0:v>5</ns0:v>
      </ns0:c>
      <ns0:c r="H91" s="5" t="n">
        <ns0:v>25000</ns0:v>
      </ns0:c>
      <ns0:c r="I91" s="5">
        <ns0:f>G91*H91</ns0:f>
        <ns0:v>125000</ns0:v>
      </ns0:c>
      <ns0:c r="J91" s="3" t="inlineStr">
        <ns0:is>
          <ns0:t>원본 전표·규격 대조</ns0:t>
        </ns0:is>
      </ns0:c>
    </ns0:row>
    <ns0:row r="92" ht="38" customHeight="1">
      <ns0:c r="A92" s="1" t="inlineStr">
        <ns0:is>
          <ns0:t>PO-2025-088</ns0:t>
        </ns0:is>
      </ns0:c>
      <ns0:c r="B92" s="6" t="n">
        <ns0:v>45874</ns0:v>
      </ns0:c>
      <ns0:c r="C92" s="1" t="inlineStr">
        <ns0:is>
          <ns0:t>본사</ns0:t>
        </ns0:is>
      </ns0:c>
      <ns0:c r="D92" s="1" t="inlineStr">
        <ns0:is>
          <ns0:t>라벨지</ns0:t>
        </ns0:is>
      </ns0:c>
      <ns0:c r="E92" s="1" t="inlineStr">
        <ns0:is>
          <ns0:t>A4 100매</ns0:t>
        </ns0:is>
      </ns0:c>
      <ns0:c r="F92" s="1" t="inlineStr">
        <ns0:is>
          <ns0:t>권</ns0:t>
        </ns0:is>
      </ns0:c>
      <ns0:c r="G92" s="7" t="n">
        <ns0:v>4</ns0:v>
      </ns0:c>
      <ns0:c r="H92" s="7" t="n">
        <ns0:v>12000</ns0:v>
      </ns0:c>
      <ns0:c r="I92" s="7">
        <ns0:f>G92*H92</ns0:f>
        <ns0:v>48000</ns0:v>
      </ns0:c>
      <ns0:c r="J92" s="1" t="inlineStr">
        <ns0:is>
          <ns0:t>원본 전표·규격 대조</ns0:t>
        </ns0:is>
      </ns0:c>
    </ns0:row>
    <ns0:row r="93" ht="38" customHeight="1">
      <ns0:c r="A93" s="3" t="inlineStr">
        <ns0:is>
          <ns0:t>PO-2025-089</ns0:t>
        </ns0:is>
      </ns0:c>
      <ns0:c r="B93" s="4" t="n">
        <ns0:v>45875</ns0:v>
      </ns0:c>
      <ns0:c r="C93" s="3" t="inlineStr">
        <ns0:is>
          <ns0:t>이천센터</ns0:t>
        </ns0:is>
      </ns0:c>
      <ns0:c r="D93" s="3" t="inlineStr">
        <ns0:is>
          <ns0:t>라벨지</ns0:t>
        </ns0:is>
      </ns0:c>
      <ns0:c r="E93" s="3" t="inlineStr">
        <ns0:is>
          <ns0:t>A4 100매</ns0:t>
        </ns0:is>
      </ns0:c>
      <ns0:c r="F93" s="3" t="inlineStr">
        <ns0:is>
          <ns0:t>권</ns0:t>
        </ns0:is>
      </ns0:c>
      <ns0:c r="G93" s="5" t="n">
        <ns0:v>3</ns0:v>
      </ns0:c>
      <ns0:c r="H93" s="5" t="n">
        <ns0:v>12000</ns0:v>
      </ns0:c>
      <ns0:c r="I93" s="5">
        <ns0:f>G93*H93</ns0:f>
        <ns0:v>36000</ns0:v>
      </ns0:c>
      <ns0:c r="J93" s="3" t="inlineStr">
        <ns0:is>
          <ns0:t>원본 전표·규격 대조</ns0:t>
        </ns0:is>
      </ns0:c>
    </ns0:row>
    <ns0:row r="94" ht="38" customHeight="1">
      <ns0:c r="A94" s="1" t="inlineStr">
        <ns0:is>
          <ns0:t>PO-2025-090</ns0:t>
        </ns0:is>
      </ns0:c>
      <ns0:c r="B94" s="6" t="n">
        <ns0:v>45876</ns0:v>
      </ns0:c>
      <ns0:c r="C94" s="1" t="inlineStr">
        <ns0:is>
          <ns0:t>배송지원</ns0:t>
        </ns0:is>
      </ns0:c>
      <ns0:c r="D94" s="1" t="inlineStr">
        <ns0:is>
          <ns0:t>라벨지</ns0:t>
        </ns0:is>
      </ns0:c>
      <ns0:c r="E94" s="1" t="inlineStr">
        <ns0:is>
          <ns0:t>A4 100매</ns0:t>
        </ns0:is>
      </ns0:c>
      <ns0:c r="F94" s="1" t="inlineStr">
        <ns0:is>
          <ns0:t>권</ns0:t>
        </ns0:is>
      </ns0:c>
      <ns0:c r="G94" s="7" t="n">
        <ns0:v>3</ns0:v>
      </ns0:c>
      <ns0:c r="H94" s="7" t="n">
        <ns0:v>12000</ns0:v>
      </ns0:c>
      <ns0:c r="I94" s="7">
        <ns0:f>G94*H94</ns0:f>
        <ns0:v>36000</ns0:v>
      </ns0:c>
      <ns0:c r="J94" s="1" t="inlineStr">
        <ns0:is>
          <ns0:t>원본 전표·규격 대조</ns0:t>
        </ns0:is>
      </ns0:c>
    </ns0:row>
    <ns0:row r="95" ht="38" customHeight="1">
      <ns0:c r="A95" s="3" t="inlineStr">
        <ns0:is>
          <ns0:t>PO-2025-091</ns0:t>
        </ns0:is>
      </ns0:c>
      <ns0:c r="B95" s="4" t="n">
        <ns0:v>45874</ns0:v>
      </ns0:c>
      <ns0:c r="C95" s="3" t="inlineStr">
        <ns0:is>
          <ns0:t>본사</ns0:t>
        </ns0:is>
      </ns0:c>
      <ns0:c r="D95" s="3" t="inlineStr">
        <ns0:is>
          <ns0:t>AA 건전지</ns0:t>
        </ns0:is>
      </ns0:c>
      <ns0:c r="E95" s="3" t="inlineStr">
        <ns0:is>
          <ns0:t>AA 20개</ns0:t>
        </ns0:is>
      </ns0:c>
      <ns0:c r="F95" s="3" t="inlineStr">
        <ns0:is>
          <ns0:t>상자</ns0:t>
        </ns0:is>
      </ns0:c>
      <ns0:c r="G95" s="5" t="n">
        <ns0:v>2</ns0:v>
      </ns0:c>
      <ns0:c r="H95" s="5" t="n">
        <ns0:v>10000</ns0:v>
      </ns0:c>
      <ns0:c r="I95" s="5">
        <ns0:f>G95*H95</ns0:f>
        <ns0:v>20000</ns0:v>
      </ns0:c>
      <ns0:c r="J95" s="3" t="inlineStr">
        <ns0:is>
          <ns0:t>원본 전표·규격 대조</ns0:t>
        </ns0:is>
      </ns0:c>
    </ns0:row>
    <ns0:row r="96" ht="38" customHeight="1">
      <ns0:c r="A96" s="1" t="inlineStr">
        <ns0:is>
          <ns0:t>PO-2025-092</ns0:t>
        </ns0:is>
      </ns0:c>
      <ns0:c r="B96" s="6" t="n">
        <ns0:v>45875</ns0:v>
      </ns0:c>
      <ns0:c r="C96" s="1" t="inlineStr">
        <ns0:is>
          <ns0:t>이천센터</ns0:t>
        </ns0:is>
      </ns0:c>
      <ns0:c r="D96" s="1" t="inlineStr">
        <ns0:is>
          <ns0:t>AA 건전지</ns0:t>
        </ns0:is>
      </ns0:c>
      <ns0:c r="E96" s="1" t="inlineStr">
        <ns0:is>
          <ns0:t>AA 20개</ns0:t>
        </ns0:is>
      </ns0:c>
      <ns0:c r="F96" s="1" t="inlineStr">
        <ns0:is>
          <ns0:t>상자</ns0:t>
        </ns0:is>
      </ns0:c>
      <ns0:c r="G96" s="7" t="n">
        <ns0:v>2</ns0:v>
      </ns0:c>
      <ns0:c r="H96" s="7" t="n">
        <ns0:v>10000</ns0:v>
      </ns0:c>
      <ns0:c r="I96" s="7">
        <ns0:f>G96*H96</ns0:f>
        <ns0:v>20000</ns0:v>
      </ns0:c>
      <ns0:c r="J96" s="1" t="inlineStr">
        <ns0:is>
          <ns0:t>메모 3쪽으로 부서 확인</ns0:t>
        </ns0:is>
      </ns0:c>
    </ns0:row>
    <ns0:row r="97" ht="38" customHeight="1">
      <ns0:c r="A97" s="3" t="inlineStr">
        <ns0:is>
          <ns0:t>PO-2025-093</ns0:t>
        </ns0:is>
      </ns0:c>
      <ns0:c r="B97" s="4" t="n">
        <ns0:v>45876</ns0:v>
      </ns0:c>
      <ns0:c r="C97" s="3" t="inlineStr">
        <ns0:is>
          <ns0:t>배송지원</ns0:t>
        </ns0:is>
      </ns0:c>
      <ns0:c r="D97" s="3" t="inlineStr">
        <ns0:is>
          <ns0:t>AA 건전지</ns0:t>
        </ns0:is>
      </ns0:c>
      <ns0:c r="E97" s="3" t="inlineStr">
        <ns0:is>
          <ns0:t>AA 20개</ns0:t>
        </ns0:is>
      </ns0:c>
      <ns0:c r="F97" s="3" t="inlineStr">
        <ns0:is>
          <ns0:t>상자</ns0:t>
        </ns0:is>
      </ns0:c>
      <ns0:c r="G97" s="5" t="n">
        <ns0:v>1</ns0:v>
      </ns0:c>
      <ns0:c r="H97" s="5" t="n">
        <ns0:v>10000</ns0:v>
      </ns0:c>
      <ns0:c r="I97" s="5">
        <ns0:f>G97*H97</ns0:f>
        <ns0:v>10000</ns0:v>
      </ns0:c>
      <ns0:c r="J97" s="3" t="inlineStr">
        <ns0:is>
          <ns0:t>원본 전표·규격 대조</ns0:t>
        </ns0:is>
      </ns0:c>
    </ns0:row>
    <ns0:row r="98" ht="38" customHeight="1">
      <ns0:c r="A98" s="1" t="inlineStr">
        <ns0:is>
          <ns0:t>PO-2025-094</ns0:t>
        </ns0:is>
      </ns0:c>
      <ns0:c r="B98" s="6" t="n">
        <ns0:v>45874</ns0:v>
      </ns0:c>
      <ns0:c r="C98" s="1" t="inlineStr">
        <ns0:is>
          <ns0:t>본사</ns0:t>
        </ns0:is>
      </ns0:c>
      <ns0:c r="D98" s="1" t="inlineStr">
        <ns0:is>
          <ns0:t>물티슈</ns0:t>
        </ns0:is>
      </ns0:c>
      <ns0:c r="E98" s="1" t="inlineStr">
        <ns0:is>
          <ns0:t>100매</ns0:t>
        </ns0:is>
      </ns0:c>
      <ns0:c r="F98" s="1" t="inlineStr">
        <ns0:is>
          <ns0:t>봉</ns0:t>
        </ns0:is>
      </ns0:c>
      <ns0:c r="G98" s="7" t="n">
        <ns0:v>12</ns0:v>
      </ns0:c>
      <ns0:c r="H98" s="7" t="n">
        <ns0:v>3000</ns0:v>
      </ns0:c>
      <ns0:c r="I98" s="7">
        <ns0:f>G98*H98</ns0:f>
        <ns0:v>36000</ns0:v>
      </ns0:c>
      <ns0:c r="J98" s="1" t="inlineStr">
        <ns0:is>
          <ns0:t>원본 전표·규격 대조</ns0:t>
        </ns0:is>
      </ns0:c>
    </ns0:row>
    <ns0:row r="99" ht="38" customHeight="1">
      <ns0:c r="A99" s="3" t="inlineStr">
        <ns0:is>
          <ns0:t>PO-2025-095</ns0:t>
        </ns0:is>
      </ns0:c>
      <ns0:c r="B99" s="4" t="n">
        <ns0:v>45875</ns0:v>
      </ns0:c>
      <ns0:c r="C99" s="3" t="inlineStr">
        <ns0:is>
          <ns0:t>이천센터</ns0:t>
        </ns0:is>
      </ns0:c>
      <ns0:c r="D99" s="3" t="inlineStr">
        <ns0:is>
          <ns0:t>물티슈</ns0:t>
        </ns0:is>
      </ns0:c>
      <ns0:c r="E99" s="3" t="inlineStr">
        <ns0:is>
          <ns0:t>100매</ns0:t>
        </ns0:is>
      </ns0:c>
      <ns0:c r="F99" s="3" t="inlineStr">
        <ns0:is>
          <ns0:t>봉</ns0:t>
        </ns0:is>
      </ns0:c>
      <ns0:c r="G99" s="5" t="n">
        <ns0:v>10</ns0:v>
      </ns0:c>
      <ns0:c r="H99" s="5" t="n">
        <ns0:v>3000</ns0:v>
      </ns0:c>
      <ns0:c r="I99" s="5">
        <ns0:f>G99*H99</ns0:f>
        <ns0:v>30000</ns0:v>
      </ns0:c>
      <ns0:c r="J99" s="3" t="inlineStr">
        <ns0:is>
          <ns0:t>원본 전표·규격 대조</ns0:t>
        </ns0:is>
      </ns0:c>
    </ns0:row>
    <ns0:row r="100" ht="38" customHeight="1">
      <ns0:c r="A100" s="1" t="inlineStr">
        <ns0:is>
          <ns0:t>PO-2025-096</ns0:t>
        </ns0:is>
      </ns0:c>
      <ns0:c r="B100" s="6" t="n">
        <ns0:v>45876</ns0:v>
      </ns0:c>
      <ns0:c r="C100" s="1" t="inlineStr">
        <ns0:is>
          <ns0:t>배송지원</ns0:t>
        </ns0:is>
      </ns0:c>
      <ns0:c r="D100" s="1" t="inlineStr">
        <ns0:is>
          <ns0:t>물티슈</ns0:t>
        </ns0:is>
      </ns0:c>
      <ns0:c r="E100" s="1" t="inlineStr">
        <ns0:is>
          <ns0:t>100매</ns0:t>
        </ns0:is>
      </ns0:c>
      <ns0:c r="F100" s="1" t="inlineStr">
        <ns0:is>
          <ns0:t>봉</ns0:t>
        </ns0:is>
      </ns0:c>
      <ns0:c r="G100" s="7" t="n">
        <ns0:v>8</ns0:v>
      </ns0:c>
      <ns0:c r="H100" s="7" t="n">
        <ns0:v>3000</ns0:v>
      </ns0:c>
      <ns0:c r="I100" s="7">
        <ns0:f>G100*H100</ns0:f>
        <ns0:v>24000</ns0:v>
      </ns0:c>
      <ns0:c r="J100" s="1" t="inlineStr">
        <ns0:is>
          <ns0:t>원본 전표·규격 대조</ns0:t>
        </ns0:is>
      </ns0:c>
    </ns0:row>
    <ns0:row r="101" ht="38" customHeight="1">
      <ns0:c r="A101" s="3" t="inlineStr">
        <ns0:is>
          <ns0:t>PO-2025-097</ns0:t>
        </ns0:is>
      </ns0:c>
      <ns0:c r="B101" s="4" t="n">
        <ns0:v>45905</ns0:v>
      </ns0:c>
      <ns0:c r="C101" s="3" t="inlineStr">
        <ns0:is>
          <ns0:t>본사</ns0:t>
        </ns0:is>
      </ns0:c>
      <ns0:c r="D101" s="3" t="inlineStr">
        <ns0:is>
          <ns0:t>A4 복사용지</ns0:t>
        </ns0:is>
      </ns0:c>
      <ns0:c r="E101" s="3" t="inlineStr">
        <ns0:is>
          <ns0:t>A4 80g · 5권</ns0:t>
        </ns0:is>
      </ns0:c>
      <ns0:c r="F101" s="3" t="inlineStr">
        <ns0:is>
          <ns0:t>상자</ns0:t>
        </ns0:is>
      </ns0:c>
      <ns0:c r="G101" s="5" t="n">
        <ns0:v>8</ns0:v>
      </ns0:c>
      <ns0:c r="H101" s="5" t="n">
        <ns0:v>25000</ns0:v>
      </ns0:c>
      <ns0:c r="I101" s="5">
        <ns0:f>G101*H101</ns0:f>
        <ns0:v>200000</ns0:v>
      </ns0:c>
      <ns0:c r="J101" s="3" t="inlineStr">
        <ns0:is>
          <ns0:t>원본 전표·규격 대조</ns0:t>
        </ns0:is>
      </ns0:c>
    </ns0:row>
    <ns0:row r="102" ht="38" customHeight="1">
      <ns0:c r="A102" s="1" t="inlineStr">
        <ns0:is>
          <ns0:t>PO-2025-098</ns0:t>
        </ns0:is>
      </ns0:c>
      <ns0:c r="B102" s="6" t="n">
        <ns0:v>45906</ns0:v>
      </ns0:c>
      <ns0:c r="C102" s="1" t="inlineStr">
        <ns0:is>
          <ns0:t>이천센터</ns0:t>
        </ns0:is>
      </ns0:c>
      <ns0:c r="D102" s="1" t="inlineStr">
        <ns0:is>
          <ns0:t>A4 복사용지</ns0:t>
        </ns0:is>
      </ns0:c>
      <ns0:c r="E102" s="1" t="inlineStr">
        <ns0:is>
          <ns0:t>A4 80g · 5권</ns0:t>
        </ns0:is>
      </ns0:c>
      <ns0:c r="F102" s="1" t="inlineStr">
        <ns0:is>
          <ns0:t>상자</ns0:t>
        </ns0:is>
      </ns0:c>
      <ns0:c r="G102" s="7" t="n">
        <ns0:v>7</ns0:v>
      </ns0:c>
      <ns0:c r="H102" s="7" t="n">
        <ns0:v>25000</ns0:v>
      </ns0:c>
      <ns0:c r="I102" s="7">
        <ns0:f>G102*H102</ns0:f>
        <ns0:v>175000</ns0:v>
      </ns0:c>
      <ns0:c r="J102" s="1" t="inlineStr">
        <ns0:is>
          <ns0:t>원본 전표·규격 대조</ns0:t>
        </ns0:is>
      </ns0:c>
    </ns0:row>
    <ns0:row r="103" ht="38" customHeight="1">
      <ns0:c r="A103" s="3" t="inlineStr">
        <ns0:is>
          <ns0:t>PO-2025-099</ns0:t>
        </ns0:is>
      </ns0:c>
      <ns0:c r="B103" s="4" t="n">
        <ns0:v>45907</ns0:v>
      </ns0:c>
      <ns0:c r="C103" s="3" t="inlineStr">
        <ns0:is>
          <ns0:t>배송지원</ns0:t>
        </ns0:is>
      </ns0:c>
      <ns0:c r="D103" s="3" t="inlineStr">
        <ns0:is>
          <ns0:t>A4 복사용지</ns0:t>
        </ns0:is>
      </ns0:c>
      <ns0:c r="E103" s="3" t="inlineStr">
        <ns0:is>
          <ns0:t>A4 80g · 5권</ns0:t>
        </ns0:is>
      </ns0:c>
      <ns0:c r="F103" s="3" t="inlineStr">
        <ns0:is>
          <ns0:t>상자</ns0:t>
        </ns0:is>
      </ns0:c>
      <ns0:c r="G103" s="5" t="n">
        <ns0:v>5</ns0:v>
      </ns0:c>
      <ns0:c r="H103" s="5" t="n">
        <ns0:v>25000</ns0:v>
      </ns0:c>
      <ns0:c r="I103" s="5">
        <ns0:f>G103*H103</ns0:f>
        <ns0:v>125000</ns0:v>
      </ns0:c>
      <ns0:c r="J103" s="3" t="inlineStr">
        <ns0:is>
          <ns0:t>원본 전표·규격 대조</ns0:t>
        </ns0:is>
      </ns0:c>
    </ns0:row>
    <ns0:row r="104" ht="38" customHeight="1">
      <ns0:c r="A104" s="1" t="inlineStr">
        <ns0:is>
          <ns0:t>PO-2025-100</ns0:t>
        </ns0:is>
      </ns0:c>
      <ns0:c r="B104" s="6" t="n">
        <ns0:v>45905</ns0:v>
      </ns0:c>
      <ns0:c r="C104" s="1" t="inlineStr">
        <ns0:is>
          <ns0:t>본사</ns0:t>
        </ns0:is>
      </ns0:c>
      <ns0:c r="D104" s="1" t="inlineStr">
        <ns0:is>
          <ns0:t>라벨지</ns0:t>
        </ns0:is>
      </ns0:c>
      <ns0:c r="E104" s="1" t="inlineStr">
        <ns0:is>
          <ns0:t>A4 100매</ns0:t>
        </ns0:is>
      </ns0:c>
      <ns0:c r="F104" s="1" t="inlineStr">
        <ns0:is>
          <ns0:t>권</ns0:t>
        </ns0:is>
      </ns0:c>
      <ns0:c r="G104" s="7" t="n">
        <ns0:v>4</ns0:v>
      </ns0:c>
      <ns0:c r="H104" s="7" t="n">
        <ns0:v>12000</ns0:v>
      </ns0:c>
      <ns0:c r="I104" s="7">
        <ns0:f>G104*H104</ns0:f>
        <ns0:v>48000</ns0:v>
      </ns0:c>
      <ns0:c r="J104" s="1" t="inlineStr">
        <ns0:is>
          <ns0:t>원본 전표·규격 대조</ns0:t>
        </ns0:is>
      </ns0:c>
    </ns0:row>
    <ns0:row r="105" ht="38" customHeight="1">
      <ns0:c r="A105" s="3" t="inlineStr">
        <ns0:is>
          <ns0:t>PO-2025-101</ns0:t>
        </ns0:is>
      </ns0:c>
      <ns0:c r="B105" s="4" t="n">
        <ns0:v>45906</ns0:v>
      </ns0:c>
      <ns0:c r="C105" s="3" t="inlineStr">
        <ns0:is>
          <ns0:t>이천센터</ns0:t>
        </ns0:is>
      </ns0:c>
      <ns0:c r="D105" s="3" t="inlineStr">
        <ns0:is>
          <ns0:t>라벨지</ns0:t>
        </ns0:is>
      </ns0:c>
      <ns0:c r="E105" s="3" t="inlineStr">
        <ns0:is>
          <ns0:t>A4 100매</ns0:t>
        </ns0:is>
      </ns0:c>
      <ns0:c r="F105" s="3" t="inlineStr">
        <ns0:is>
          <ns0:t>권</ns0:t>
        </ns0:is>
      </ns0:c>
      <ns0:c r="G105" s="5" t="n">
        <ns0:v>3</ns0:v>
      </ns0:c>
      <ns0:c r="H105" s="5" t="n">
        <ns0:v>12000</ns0:v>
      </ns0:c>
      <ns0:c r="I105" s="5">
        <ns0:f>G105*H105</ns0:f>
        <ns0:v>36000</ns0:v>
      </ns0:c>
      <ns0:c r="J105" s="3" t="inlineStr">
        <ns0:is>
          <ns0:t>원본 전표·규격 대조</ns0:t>
        </ns0:is>
      </ns0:c>
    </ns0:row>
    <ns0:row r="106" ht="38" customHeight="1">
      <ns0:c r="A106" s="1" t="inlineStr">
        <ns0:is>
          <ns0:t>PO-2025-102</ns0:t>
        </ns0:is>
      </ns0:c>
      <ns0:c r="B106" s="6" t="n">
        <ns0:v>45907</ns0:v>
      </ns0:c>
      <ns0:c r="C106" s="1" t="inlineStr">
        <ns0:is>
          <ns0:t>배송지원</ns0:t>
        </ns0:is>
      </ns0:c>
      <ns0:c r="D106" s="1" t="inlineStr">
        <ns0:is>
          <ns0:t>라벨지</ns0:t>
        </ns0:is>
      </ns0:c>
      <ns0:c r="E106" s="1" t="inlineStr">
        <ns0:is>
          <ns0:t>A4 100매</ns0:t>
        </ns0:is>
      </ns0:c>
      <ns0:c r="F106" s="1" t="inlineStr">
        <ns0:is>
          <ns0:t>권</ns0:t>
        </ns0:is>
      </ns0:c>
      <ns0:c r="G106" s="7" t="n">
        <ns0:v>3</ns0:v>
      </ns0:c>
      <ns0:c r="H106" s="7" t="n">
        <ns0:v>12000</ns0:v>
      </ns0:c>
      <ns0:c r="I106" s="7">
        <ns0:f>G106*H106</ns0:f>
        <ns0:v>36000</ns0:v>
      </ns0:c>
      <ns0:c r="J106" s="1" t="inlineStr">
        <ns0:is>
          <ns0:t>원본 전표·규격 대조</ns0:t>
        </ns0:is>
      </ns0:c>
    </ns0:row>
    <ns0:row r="107" ht="38" customHeight="1">
      <ns0:c r="A107" s="3" t="inlineStr">
        <ns0:is>
          <ns0:t>PO-2025-103</ns0:t>
        </ns0:is>
      </ns0:c>
      <ns0:c r="B107" s="4" t="n">
        <ns0:v>45905</ns0:v>
      </ns0:c>
      <ns0:c r="C107" s="3" t="inlineStr">
        <ns0:is>
          <ns0:t>본사</ns0:t>
        </ns0:is>
      </ns0:c>
      <ns0:c r="D107" s="3" t="inlineStr">
        <ns0:is>
          <ns0:t>AA 건전지</ns0:t>
        </ns0:is>
      </ns0:c>
      <ns0:c r="E107" s="3" t="inlineStr">
        <ns0:is>
          <ns0:t>AA 20개</ns0:t>
        </ns0:is>
      </ns0:c>
      <ns0:c r="F107" s="3" t="inlineStr">
        <ns0:is>
          <ns0:t>상자</ns0:t>
        </ns0:is>
      </ns0:c>
      <ns0:c r="G107" s="5" t="n">
        <ns0:v>2</ns0:v>
      </ns0:c>
      <ns0:c r="H107" s="5" t="n">
        <ns0:v>10000</ns0:v>
      </ns0:c>
      <ns0:c r="I107" s="5">
        <ns0:f>G107*H107</ns0:f>
        <ns0:v>20000</ns0:v>
      </ns0:c>
      <ns0:c r="J107" s="3" t="inlineStr">
        <ns0:is>
          <ns0:t>원본 전표·규격 대조</ns0:t>
        </ns0:is>
      </ns0:c>
    </ns0:row>
    <ns0:row r="108" ht="38" customHeight="1">
      <ns0:c r="A108" s="1" t="inlineStr">
        <ns0:is>
          <ns0:t>PO-2025-104</ns0:t>
        </ns0:is>
      </ns0:c>
      <ns0:c r="B108" s="6" t="n">
        <ns0:v>45906</ns0:v>
      </ns0:c>
      <ns0:c r="C108" s="1" t="inlineStr">
        <ns0:is>
          <ns0:t>이천센터</ns0:t>
        </ns0:is>
      </ns0:c>
      <ns0:c r="D108" s="1" t="inlineStr">
        <ns0:is>
          <ns0:t>AA 건전지</ns0:t>
        </ns0:is>
      </ns0:c>
      <ns0:c r="E108" s="1" t="inlineStr">
        <ns0:is>
          <ns0:t>AA 20개</ns0:t>
        </ns0:is>
      </ns0:c>
      <ns0:c r="F108" s="1" t="inlineStr">
        <ns0:is>
          <ns0:t>상자</ns0:t>
        </ns0:is>
      </ns0:c>
      <ns0:c r="G108" s="7" t="n">
        <ns0:v>2</ns0:v>
      </ns0:c>
      <ns0:c r="H108" s="7" t="n">
        <ns0:v>10000</ns0:v>
      </ns0:c>
      <ns0:c r="I108" s="7">
        <ns0:f>G108*H108</ns0:f>
        <ns0:v>20000</ns0:v>
      </ns0:c>
      <ns0:c r="J108" s="1" t="inlineStr">
        <ns0:is>
          <ns0:t>원본 전표·규격 대조</ns0:t>
        </ns0:is>
      </ns0:c>
    </ns0:row>
    <ns0:row r="109" ht="38" customHeight="1">
      <ns0:c r="A109" s="3" t="inlineStr">
        <ns0:is>
          <ns0:t>PO-2025-105</ns0:t>
        </ns0:is>
      </ns0:c>
      <ns0:c r="B109" s="4" t="n">
        <ns0:v>45907</ns0:v>
      </ns0:c>
      <ns0:c r="C109" s="3" t="inlineStr">
        <ns0:is>
          <ns0:t>배송지원</ns0:t>
        </ns0:is>
      </ns0:c>
      <ns0:c r="D109" s="3" t="inlineStr">
        <ns0:is>
          <ns0:t>AA 건전지</ns0:t>
        </ns0:is>
      </ns0:c>
      <ns0:c r="E109" s="3" t="inlineStr">
        <ns0:is>
          <ns0:t>AA 20개</ns0:t>
        </ns0:is>
      </ns0:c>
      <ns0:c r="F109" s="3" t="inlineStr">
        <ns0:is>
          <ns0:t>상자</ns0:t>
        </ns0:is>
      </ns0:c>
      <ns0:c r="G109" s="5" t="n">
        <ns0:v>1</ns0:v>
      </ns0:c>
      <ns0:c r="H109" s="5" t="n">
        <ns0:v>10000</ns0:v>
      </ns0:c>
      <ns0:c r="I109" s="5">
        <ns0:f>G109*H109</ns0:f>
        <ns0:v>10000</ns0:v>
      </ns0:c>
      <ns0:c r="J109" s="3" t="inlineStr">
        <ns0:is>
          <ns0:t>원본 전표·규격 대조</ns0:t>
        </ns0:is>
      </ns0:c>
    </ns0:row>
    <ns0:row r="110" ht="38" customHeight="1">
      <ns0:c r="A110" s="1" t="inlineStr">
        <ns0:is>
          <ns0:t>PO-2025-106</ns0:t>
        </ns0:is>
      </ns0:c>
      <ns0:c r="B110" s="6" t="n">
        <ns0:v>45905</ns0:v>
      </ns0:c>
      <ns0:c r="C110" s="1" t="inlineStr">
        <ns0:is>
          <ns0:t>본사</ns0:t>
        </ns0:is>
      </ns0:c>
      <ns0:c r="D110" s="1" t="inlineStr">
        <ns0:is>
          <ns0:t>물티슈</ns0:t>
        </ns0:is>
      </ns0:c>
      <ns0:c r="E110" s="1" t="inlineStr">
        <ns0:is>
          <ns0:t>100매</ns0:t>
        </ns0:is>
      </ns0:c>
      <ns0:c r="F110" s="1" t="inlineStr">
        <ns0:is>
          <ns0:t>봉</ns0:t>
        </ns0:is>
      </ns0:c>
      <ns0:c r="G110" s="7" t="n">
        <ns0:v>12</ns0:v>
      </ns0:c>
      <ns0:c r="H110" s="7" t="n">
        <ns0:v>3000</ns0:v>
      </ns0:c>
      <ns0:c r="I110" s="7">
        <ns0:f>G110*H110</ns0:f>
        <ns0:v>36000</ns0:v>
      </ns0:c>
      <ns0:c r="J110" s="1" t="inlineStr">
        <ns0:is>
          <ns0:t>원본 전표·규격 대조</ns0:t>
        </ns0:is>
      </ns0:c>
    </ns0:row>
    <ns0:row r="111" ht="38" customHeight="1">
      <ns0:c r="A111" s="3" t="inlineStr">
        <ns0:is>
          <ns0:t>PO-2025-107</ns0:t>
        </ns0:is>
      </ns0:c>
      <ns0:c r="B111" s="4" t="n">
        <ns0:v>45906</ns0:v>
      </ns0:c>
      <ns0:c r="C111" s="3" t="inlineStr">
        <ns0:is>
          <ns0:t>이천센터</ns0:t>
        </ns0:is>
      </ns0:c>
      <ns0:c r="D111" s="3" t="inlineStr">
        <ns0:is>
          <ns0:t>물티슈</ns0:t>
        </ns0:is>
      </ns0:c>
      <ns0:c r="E111" s="3" t="inlineStr">
        <ns0:is>
          <ns0:t>100매</ns0:t>
        </ns0:is>
      </ns0:c>
      <ns0:c r="F111" s="3" t="inlineStr">
        <ns0:is>
          <ns0:t>봉</ns0:t>
        </ns0:is>
      </ns0:c>
      <ns0:c r="G111" s="5" t="n">
        <ns0:v>10</ns0:v>
      </ns0:c>
      <ns0:c r="H111" s="5" t="n">
        <ns0:v>3000</ns0:v>
      </ns0:c>
      <ns0:c r="I111" s="5">
        <ns0:f>G111*H111</ns0:f>
        <ns0:v>30000</ns0:v>
      </ns0:c>
      <ns0:c r="J111" s="3" t="inlineStr">
        <ns0:is>
          <ns0:t>원본 전표·규격 대조</ns0:t>
        </ns0:is>
      </ns0:c>
    </ns0:row>
    <ns0:row r="112" ht="38" customHeight="1">
      <ns0:c r="A112" s="1" t="inlineStr">
        <ns0:is>
          <ns0:t>PO-2025-108</ns0:t>
        </ns0:is>
      </ns0:c>
      <ns0:c r="B112" s="6" t="n">
        <ns0:v>45907</ns0:v>
      </ns0:c>
      <ns0:c r="C112" s="1" t="inlineStr">
        <ns0:is>
          <ns0:t>배송지원</ns0:t>
        </ns0:is>
      </ns0:c>
      <ns0:c r="D112" s="1" t="inlineStr">
        <ns0:is>
          <ns0:t>물티슈</ns0:t>
        </ns0:is>
      </ns0:c>
      <ns0:c r="E112" s="1" t="inlineStr">
        <ns0:is>
          <ns0:t>100매</ns0:t>
        </ns0:is>
      </ns0:c>
      <ns0:c r="F112" s="1" t="inlineStr">
        <ns0:is>
          <ns0:t>봉</ns0:t>
        </ns0:is>
      </ns0:c>
      <ns0:c r="G112" s="7" t="n">
        <ns0:v>8</ns0:v>
      </ns0:c>
      <ns0:c r="H112" s="7" t="n">
        <ns0:v>3000</ns0:v>
      </ns0:c>
      <ns0:c r="I112" s="7">
        <ns0:f>G112*H112</ns0:f>
        <ns0:v>24000</ns0:v>
      </ns0:c>
      <ns0:c r="J112" s="1" t="inlineStr">
        <ns0:is>
          <ns0:t>원본 전표·규격 대조</ns0:t>
        </ns0:is>
      </ns0:c>
    </ns0:row>
    <ns0:row r="113" ht="38" customHeight="1">
      <ns0:c r="A113" s="3" t="inlineStr">
        <ns0:is>
          <ns0:t>PO-2025-109</ns0:t>
        </ns0:is>
      </ns0:c>
      <ns0:c r="B113" s="4" t="n">
        <ns0:v>45935</ns0:v>
      </ns0:c>
      <ns0:c r="C113" s="3" t="inlineStr">
        <ns0:is>
          <ns0:t>본사</ns0:t>
        </ns0:is>
      </ns0:c>
      <ns0:c r="D113" s="3" t="inlineStr">
        <ns0:is>
          <ns0:t>A4 복사용지</ns0:t>
        </ns0:is>
      </ns0:c>
      <ns0:c r="E113" s="3" t="inlineStr">
        <ns0:is>
          <ns0:t>A4 80g · 5권</ns0:t>
        </ns0:is>
      </ns0:c>
      <ns0:c r="F113" s="3" t="inlineStr">
        <ns0:is>
          <ns0:t>상자</ns0:t>
        </ns0:is>
      </ns0:c>
      <ns0:c r="G113" s="5" t="n">
        <ns0:v>8</ns0:v>
      </ns0:c>
      <ns0:c r="H113" s="5" t="n">
        <ns0:v>25000</ns0:v>
      </ns0:c>
      <ns0:c r="I113" s="5">
        <ns0:f>G113*H113</ns0:f>
        <ns0:v>200000</ns0:v>
      </ns0:c>
      <ns0:c r="J113" s="3" t="inlineStr">
        <ns0:is>
          <ns0:t>원본 전표·규격 대조</ns0:t>
        </ns0:is>
      </ns0:c>
    </ns0:row>
    <ns0:row r="114" ht="38" customHeight="1">
      <ns0:c r="A114" s="1" t="inlineStr">
        <ns0:is>
          <ns0:t>PO-2025-110</ns0:t>
        </ns0:is>
      </ns0:c>
      <ns0:c r="B114" s="6" t="n">
        <ns0:v>45936</ns0:v>
      </ns0:c>
      <ns0:c r="C114" s="1" t="inlineStr">
        <ns0:is>
          <ns0:t>이천센터</ns0:t>
        </ns0:is>
      </ns0:c>
      <ns0:c r="D114" s="1" t="inlineStr">
        <ns0:is>
          <ns0:t>A4 복사용지</ns0:t>
        </ns0:is>
      </ns0:c>
      <ns0:c r="E114" s="1" t="inlineStr">
        <ns0:is>
          <ns0:t>A4 80g · 5권</ns0:t>
        </ns0:is>
      </ns0:c>
      <ns0:c r="F114" s="1" t="inlineStr">
        <ns0:is>
          <ns0:t>상자</ns0:t>
        </ns0:is>
      </ns0:c>
      <ns0:c r="G114" s="7" t="n">
        <ns0:v>7</ns0:v>
      </ns0:c>
      <ns0:c r="H114" s="7" t="n">
        <ns0:v>25000</ns0:v>
      </ns0:c>
      <ns0:c r="I114" s="7">
        <ns0:f>G114*H114</ns0:f>
        <ns0:v>175000</ns0:v>
      </ns0:c>
      <ns0:c r="J114" s="1" t="inlineStr">
        <ns0:is>
          <ns0:t>원본 전표·규격 대조</ns0:t>
        </ns0:is>
      </ns0:c>
    </ns0:row>
    <ns0:row r="115" ht="38" customHeight="1">
      <ns0:c r="A115" s="3" t="inlineStr">
        <ns0:is>
          <ns0:t>PO-2025-111</ns0:t>
        </ns0:is>
      </ns0:c>
      <ns0:c r="B115" s="4" t="n">
        <ns0:v>45937</ns0:v>
      </ns0:c>
      <ns0:c r="C115" s="3" t="inlineStr">
        <ns0:is>
          <ns0:t>배송지원</ns0:t>
        </ns0:is>
      </ns0:c>
      <ns0:c r="D115" s="3" t="inlineStr">
        <ns0:is>
          <ns0:t>A4 복사용지</ns0:t>
        </ns0:is>
      </ns0:c>
      <ns0:c r="E115" s="3" t="inlineStr">
        <ns0:is>
          <ns0:t>A4 80g · 5권</ns0:t>
        </ns0:is>
      </ns0:c>
      <ns0:c r="F115" s="3" t="inlineStr">
        <ns0:is>
          <ns0:t>상자</ns0:t>
        </ns0:is>
      </ns0:c>
      <ns0:c r="G115" s="5" t="n">
        <ns0:v>5</ns0:v>
      </ns0:c>
      <ns0:c r="H115" s="5" t="n">
        <ns0:v>25000</ns0:v>
      </ns0:c>
      <ns0:c r="I115" s="5">
        <ns0:f>G115*H115</ns0:f>
        <ns0:v>125000</ns0:v>
      </ns0:c>
      <ns0:c r="J115" s="3" t="inlineStr">
        <ns0:is>
          <ns0:t>원본 전표·규격 대조</ns0:t>
        </ns0:is>
      </ns0:c>
    </ns0:row>
    <ns0:row r="116" ht="38" customHeight="1">
      <ns0:c r="A116" s="1" t="inlineStr">
        <ns0:is>
          <ns0:t>PO-2025-112</ns0:t>
        </ns0:is>
      </ns0:c>
      <ns0:c r="B116" s="6" t="n">
        <ns0:v>45935</ns0:v>
      </ns0:c>
      <ns0:c r="C116" s="1" t="inlineStr">
        <ns0:is>
          <ns0:t>본사</ns0:t>
        </ns0:is>
      </ns0:c>
      <ns0:c r="D116" s="1" t="inlineStr">
        <ns0:is>
          <ns0:t>라벨지</ns0:t>
        </ns0:is>
      </ns0:c>
      <ns0:c r="E116" s="1" t="inlineStr">
        <ns0:is>
          <ns0:t>A4 100매</ns0:t>
        </ns0:is>
      </ns0:c>
      <ns0:c r="F116" s="1" t="inlineStr">
        <ns0:is>
          <ns0:t>권</ns0:t>
        </ns0:is>
      </ns0:c>
      <ns0:c r="G116" s="7" t="n">
        <ns0:v>4</ns0:v>
      </ns0:c>
      <ns0:c r="H116" s="7" t="n">
        <ns0:v>12000</ns0:v>
      </ns0:c>
      <ns0:c r="I116" s="7">
        <ns0:f>G116*H116</ns0:f>
        <ns0:v>48000</ns0:v>
      </ns0:c>
      <ns0:c r="J116" s="1" t="inlineStr">
        <ns0:is>
          <ns0:t>원본 전표·규격 대조</ns0:t>
        </ns0:is>
      </ns0:c>
    </ns0:row>
    <ns0:row r="117" ht="38" customHeight="1">
      <ns0:c r="A117" s="3" t="inlineStr">
        <ns0:is>
          <ns0:t>PO-2025-113</ns0:t>
        </ns0:is>
      </ns0:c>
      <ns0:c r="B117" s="4" t="n">
        <ns0:v>45936</ns0:v>
      </ns0:c>
      <ns0:c r="C117" s="3" t="inlineStr">
        <ns0:is>
          <ns0:t>이천센터</ns0:t>
        </ns0:is>
      </ns0:c>
      <ns0:c r="D117" s="3" t="inlineStr">
        <ns0:is>
          <ns0:t>라벨지</ns0:t>
        </ns0:is>
      </ns0:c>
      <ns0:c r="E117" s="3" t="inlineStr">
        <ns0:is>
          <ns0:t>A4 100매</ns0:t>
        </ns0:is>
      </ns0:c>
      <ns0:c r="F117" s="3" t="inlineStr">
        <ns0:is>
          <ns0:t>권</ns0:t>
        </ns0:is>
      </ns0:c>
      <ns0:c r="G117" s="5" t="n">
        <ns0:v>3</ns0:v>
      </ns0:c>
      <ns0:c r="H117" s="5" t="n">
        <ns0:v>12000</ns0:v>
      </ns0:c>
      <ns0:c r="I117" s="5">
        <ns0:f>G117*H117</ns0:f>
        <ns0:v>36000</ns0:v>
      </ns0:c>
      <ns0:c r="J117" s="3" t="inlineStr">
        <ns0:is>
          <ns0:t>원본 전표·규격 대조</ns0:t>
        </ns0:is>
      </ns0:c>
    </ns0:row>
    <ns0:row r="118" ht="38" customHeight="1">
      <ns0:c r="A118" s="1" t="inlineStr">
        <ns0:is>
          <ns0:t>PO-2025-114</ns0:t>
        </ns0:is>
      </ns0:c>
      <ns0:c r="B118" s="6" t="n">
        <ns0:v>45937</ns0:v>
      </ns0:c>
      <ns0:c r="C118" s="1" t="inlineStr">
        <ns0:is>
          <ns0:t>배송지원</ns0:t>
        </ns0:is>
      </ns0:c>
      <ns0:c r="D118" s="1" t="inlineStr">
        <ns0:is>
          <ns0:t>라벨지</ns0:t>
        </ns0:is>
      </ns0:c>
      <ns0:c r="E118" s="1" t="inlineStr">
        <ns0:is>
          <ns0:t>A4 100매</ns0:t>
        </ns0:is>
      </ns0:c>
      <ns0:c r="F118" s="1" t="inlineStr">
        <ns0:is>
          <ns0:t>권</ns0:t>
        </ns0:is>
      </ns0:c>
      <ns0:c r="G118" s="7" t="n">
        <ns0:v>3</ns0:v>
      </ns0:c>
      <ns0:c r="H118" s="7" t="n">
        <ns0:v>12000</ns0:v>
      </ns0:c>
      <ns0:c r="I118" s="7">
        <ns0:f>G118*H118</ns0:f>
        <ns0:v>36000</ns0:v>
      </ns0:c>
      <ns0:c r="J118" s="1" t="inlineStr">
        <ns0:is>
          <ns0:t>원본 전표·규격 대조</ns0:t>
        </ns0:is>
      </ns0:c>
    </ns0:row>
    <ns0:row r="119" ht="38" customHeight="1">
      <ns0:c r="A119" s="3" t="inlineStr">
        <ns0:is>
          <ns0:t>PO-2025-115</ns0:t>
        </ns0:is>
      </ns0:c>
      <ns0:c r="B119" s="4" t="n">
        <ns0:v>45935</ns0:v>
      </ns0:c>
      <ns0:c r="C119" s="3" t="inlineStr">
        <ns0:is>
          <ns0:t>본사</ns0:t>
        </ns0:is>
      </ns0:c>
      <ns0:c r="D119" s="3" t="inlineStr">
        <ns0:is>
          <ns0:t>AA 건전지</ns0:t>
        </ns0:is>
      </ns0:c>
      <ns0:c r="E119" s="3" t="inlineStr">
        <ns0:is>
          <ns0:t>AA 20개</ns0:t>
        </ns0:is>
      </ns0:c>
      <ns0:c r="F119" s="3" t="inlineStr">
        <ns0:is>
          <ns0:t>상자</ns0:t>
        </ns0:is>
      </ns0:c>
      <ns0:c r="G119" s="5" t="n">
        <ns0:v>2</ns0:v>
      </ns0:c>
      <ns0:c r="H119" s="5" t="n">
        <ns0:v>10000</ns0:v>
      </ns0:c>
      <ns0:c r="I119" s="5">
        <ns0:f>G119*H119</ns0:f>
        <ns0:v>20000</ns0:v>
      </ns0:c>
      <ns0:c r="J119" s="3" t="inlineStr">
        <ns0:is>
          <ns0:t>원본 전표·규격 대조</ns0:t>
        </ns0:is>
      </ns0:c>
    </ns0:row>
    <ns0:row r="120" ht="38" customHeight="1">
      <ns0:c r="A120" s="1" t="inlineStr">
        <ns0:is>
          <ns0:t>PO-2025-116</ns0:t>
        </ns0:is>
      </ns0:c>
      <ns0:c r="B120" s="6" t="n">
        <ns0:v>45936</ns0:v>
      </ns0:c>
      <ns0:c r="C120" s="1" t="inlineStr">
        <ns0:is>
          <ns0:t>이천센터</ns0:t>
        </ns0:is>
      </ns0:c>
      <ns0:c r="D120" s="1" t="inlineStr">
        <ns0:is>
          <ns0:t>AA 건전지</ns0:t>
        </ns0:is>
      </ns0:c>
      <ns0:c r="E120" s="1" t="inlineStr">
        <ns0:is>
          <ns0:t>AA 20개</ns0:t>
        </ns0:is>
      </ns0:c>
      <ns0:c r="F120" s="1" t="inlineStr">
        <ns0:is>
          <ns0:t>상자</ns0:t>
        </ns0:is>
      </ns0:c>
      <ns0:c r="G120" s="7" t="n">
        <ns0:v>2</ns0:v>
      </ns0:c>
      <ns0:c r="H120" s="7" t="n">
        <ns0:v>10000</ns0:v>
      </ns0:c>
      <ns0:c r="I120" s="7">
        <ns0:f>G120*H120</ns0:f>
        <ns0:v>20000</ns0:v>
      </ns0:c>
      <ns0:c r="J120" s="1" t="inlineStr">
        <ns0:is>
          <ns0:t>원본 전표·규격 대조</ns0:t>
        </ns0:is>
      </ns0:c>
    </ns0:row>
    <ns0:row r="121" ht="38" customHeight="1">
      <ns0:c r="A121" s="3" t="inlineStr">
        <ns0:is>
          <ns0:t>PO-2025-117</ns0:t>
        </ns0:is>
      </ns0:c>
      <ns0:c r="B121" s="4" t="n">
        <ns0:v>45937</ns0:v>
      </ns0:c>
      <ns0:c r="C121" s="3" t="inlineStr">
        <ns0:is>
          <ns0:t>배송지원</ns0:t>
        </ns0:is>
      </ns0:c>
      <ns0:c r="D121" s="3" t="inlineStr">
        <ns0:is>
          <ns0:t>AA 건전지</ns0:t>
        </ns0:is>
      </ns0:c>
      <ns0:c r="E121" s="3" t="inlineStr">
        <ns0:is>
          <ns0:t>AA 20개</ns0:t>
        </ns0:is>
      </ns0:c>
      <ns0:c r="F121" s="3" t="inlineStr">
        <ns0:is>
          <ns0:t>상자</ns0:t>
        </ns0:is>
      </ns0:c>
      <ns0:c r="G121" s="5" t="n">
        <ns0:v>1</ns0:v>
      </ns0:c>
      <ns0:c r="H121" s="5" t="n">
        <ns0:v>10000</ns0:v>
      </ns0:c>
      <ns0:c r="I121" s="5">
        <ns0:f>G121*H121</ns0:f>
        <ns0:v>10000</ns0:v>
      </ns0:c>
      <ns0:c r="J121" s="3" t="inlineStr">
        <ns0:is>
          <ns0:t>원본 전표·규격 대조</ns0:t>
        </ns0:is>
      </ns0:c>
    </ns0:row>
    <ns0:row r="122" ht="38" customHeight="1">
      <ns0:c r="A122" s="1" t="inlineStr">
        <ns0:is>
          <ns0:t>PO-2025-118</ns0:t>
        </ns0:is>
      </ns0:c>
      <ns0:c r="B122" s="6" t="n">
        <ns0:v>45935</ns0:v>
      </ns0:c>
      <ns0:c r="C122" s="1" t="inlineStr">
        <ns0:is>
          <ns0:t>본사</ns0:t>
        </ns0:is>
      </ns0:c>
      <ns0:c r="D122" s="1" t="inlineStr">
        <ns0:is>
          <ns0:t>물티슈</ns0:t>
        </ns0:is>
      </ns0:c>
      <ns0:c r="E122" s="1" t="inlineStr">
        <ns0:is>
          <ns0:t>100매</ns0:t>
        </ns0:is>
      </ns0:c>
      <ns0:c r="F122" s="1" t="inlineStr">
        <ns0:is>
          <ns0:t>봉</ns0:t>
        </ns0:is>
      </ns0:c>
      <ns0:c r="G122" s="7" t="n">
        <ns0:v>12</ns0:v>
      </ns0:c>
      <ns0:c r="H122" s="7" t="n">
        <ns0:v>3000</ns0:v>
      </ns0:c>
      <ns0:c r="I122" s="7">
        <ns0:f>G122*H122</ns0:f>
        <ns0:v>36000</ns0:v>
      </ns0:c>
      <ns0:c r="J122" s="1" t="inlineStr">
        <ns0:is>
          <ns0:t>원본 전표·규격 대조</ns0:t>
        </ns0:is>
      </ns0:c>
    </ns0:row>
    <ns0:row r="123" ht="38" customHeight="1">
      <ns0:c r="A123" s="3" t="inlineStr">
        <ns0:is>
          <ns0:t>PO-2025-119</ns0:t>
        </ns0:is>
      </ns0:c>
      <ns0:c r="B123" s="4" t="n">
        <ns0:v>45936</ns0:v>
      </ns0:c>
      <ns0:c r="C123" s="3" t="inlineStr">
        <ns0:is>
          <ns0:t>이천센터</ns0:t>
        </ns0:is>
      </ns0:c>
      <ns0:c r="D123" s="3" t="inlineStr">
        <ns0:is>
          <ns0:t>물티슈</ns0:t>
        </ns0:is>
      </ns0:c>
      <ns0:c r="E123" s="3" t="inlineStr">
        <ns0:is>
          <ns0:t>100매</ns0:t>
        </ns0:is>
      </ns0:c>
      <ns0:c r="F123" s="3" t="inlineStr">
        <ns0:is>
          <ns0:t>봉</ns0:t>
        </ns0:is>
      </ns0:c>
      <ns0:c r="G123" s="5" t="n">
        <ns0:v>10</ns0:v>
      </ns0:c>
      <ns0:c r="H123" s="5" t="n">
        <ns0:v>3000</ns0:v>
      </ns0:c>
      <ns0:c r="I123" s="5">
        <ns0:f>G123*H123</ns0:f>
        <ns0:v>30000</ns0:v>
      </ns0:c>
      <ns0:c r="J123" s="3" t="inlineStr">
        <ns0:is>
          <ns0:t>원본 전표·규격 대조</ns0:t>
        </ns0:is>
      </ns0:c>
    </ns0:row>
    <ns0:row r="124" ht="38" customHeight="1">
      <ns0:c r="A124" s="1" t="inlineStr">
        <ns0:is>
          <ns0:t>PO-2025-120</ns0:t>
        </ns0:is>
      </ns0:c>
      <ns0:c r="B124" s="6" t="n">
        <ns0:v>45937</ns0:v>
      </ns0:c>
      <ns0:c r="C124" s="1" t="inlineStr">
        <ns0:is>
          <ns0:t>배송지원</ns0:t>
        </ns0:is>
      </ns0:c>
      <ns0:c r="D124" s="1" t="inlineStr">
        <ns0:is>
          <ns0:t>물티슈</ns0:t>
        </ns0:is>
      </ns0:c>
      <ns0:c r="E124" s="1" t="inlineStr">
        <ns0:is>
          <ns0:t>100매</ns0:t>
        </ns0:is>
      </ns0:c>
      <ns0:c r="F124" s="1" t="inlineStr">
        <ns0:is>
          <ns0:t>봉</ns0:t>
        </ns0:is>
      </ns0:c>
      <ns0:c r="G124" s="7" t="n">
        <ns0:v>8</ns0:v>
      </ns0:c>
      <ns0:c r="H124" s="7" t="n">
        <ns0:v>3000</ns0:v>
      </ns0:c>
      <ns0:c r="I124" s="7">
        <ns0:f>G124*H124</ns0:f>
        <ns0:v>24000</ns0:v>
      </ns0:c>
      <ns0:c r="J124" s="1" t="inlineStr">
        <ns0:is>
          <ns0:t>원본 전표·규격 대조</ns0:t>
        </ns0:is>
      </ns0:c>
    </ns0:row>
    <ns0:row r="125" ht="38" customHeight="1">
      <ns0:c r="A125" s="3" t="inlineStr">
        <ns0:is>
          <ns0:t>PO-2025-121</ns0:t>
        </ns0:is>
      </ns0:c>
      <ns0:c r="B125" s="4" t="n">
        <ns0:v>45966</ns0:v>
      </ns0:c>
      <ns0:c r="C125" s="3" t="inlineStr">
        <ns0:is>
          <ns0:t>본사</ns0:t>
        </ns0:is>
      </ns0:c>
      <ns0:c r="D125" s="3" t="inlineStr">
        <ns0:is>
          <ns0:t>A4 복사용지</ns0:t>
        </ns0:is>
      </ns0:c>
      <ns0:c r="E125" s="3" t="inlineStr">
        <ns0:is>
          <ns0:t>A4 80g · 5권</ns0:t>
        </ns0:is>
      </ns0:c>
      <ns0:c r="F125" s="3" t="inlineStr">
        <ns0:is>
          <ns0:t>상자</ns0:t>
        </ns0:is>
      </ns0:c>
      <ns0:c r="G125" s="5" t="n">
        <ns0:v>8</ns0:v>
      </ns0:c>
      <ns0:c r="H125" s="5" t="n">
        <ns0:v>25000</ns0:v>
      </ns0:c>
      <ns0:c r="I125" s="5">
        <ns0:f>G125*H125</ns0:f>
        <ns0:v>200000</ns0:v>
      </ns0:c>
      <ns0:c r="J125" s="3" t="inlineStr">
        <ns0:is>
          <ns0:t>원본 전표·규격 대조</ns0:t>
        </ns0:is>
      </ns0:c>
    </ns0:row>
    <ns0:row r="126" ht="38" customHeight="1">
      <ns0:c r="A126" s="1" t="inlineStr">
        <ns0:is>
          <ns0:t>PO-2025-122</ns0:t>
        </ns0:is>
      </ns0:c>
      <ns0:c r="B126" s="6" t="n">
        <ns0:v>45967</ns0:v>
      </ns0:c>
      <ns0:c r="C126" s="1" t="inlineStr">
        <ns0:is>
          <ns0:t>이천센터</ns0:t>
        </ns0:is>
      </ns0:c>
      <ns0:c r="D126" s="1" t="inlineStr">
        <ns0:is>
          <ns0:t>A4 복사용지</ns0:t>
        </ns0:is>
      </ns0:c>
      <ns0:c r="E126" s="1" t="inlineStr">
        <ns0:is>
          <ns0:t>A4 80g · 5권</ns0:t>
        </ns0:is>
      </ns0:c>
      <ns0:c r="F126" s="1" t="inlineStr">
        <ns0:is>
          <ns0:t>상자</ns0:t>
        </ns0:is>
      </ns0:c>
      <ns0:c r="G126" s="7" t="n">
        <ns0:v>7</ns0:v>
      </ns0:c>
      <ns0:c r="H126" s="7" t="n">
        <ns0:v>25000</ns0:v>
      </ns0:c>
      <ns0:c r="I126" s="7">
        <ns0:f>G126*H126</ns0:f>
        <ns0:v>175000</ns0:v>
      </ns0:c>
      <ns0:c r="J126" s="1" t="inlineStr">
        <ns0:is>
          <ns0:t>원본 전표·규격 대조</ns0:t>
        </ns0:is>
      </ns0:c>
    </ns0:row>
    <ns0:row r="127" ht="38" customHeight="1">
      <ns0:c r="A127" s="3" t="inlineStr">
        <ns0:is>
          <ns0:t>PO-2025-123</ns0:t>
        </ns0:is>
      </ns0:c>
      <ns0:c r="B127" s="4" t="n">
        <ns0:v>45968</ns0:v>
      </ns0:c>
      <ns0:c r="C127" s="3" t="inlineStr">
        <ns0:is>
          <ns0:t>배송지원</ns0:t>
        </ns0:is>
      </ns0:c>
      <ns0:c r="D127" s="3" t="inlineStr">
        <ns0:is>
          <ns0:t>A4 복사용지</ns0:t>
        </ns0:is>
      </ns0:c>
      <ns0:c r="E127" s="3" t="inlineStr">
        <ns0:is>
          <ns0:t>A4 80g · 5권</ns0:t>
        </ns0:is>
      </ns0:c>
      <ns0:c r="F127" s="3" t="inlineStr">
        <ns0:is>
          <ns0:t>상자</ns0:t>
        </ns0:is>
      </ns0:c>
      <ns0:c r="G127" s="5" t="n">
        <ns0:v>5</ns0:v>
      </ns0:c>
      <ns0:c r="H127" s="5" t="n">
        <ns0:v>25000</ns0:v>
      </ns0:c>
      <ns0:c r="I127" s="5">
        <ns0:f>G127*H127</ns0:f>
        <ns0:v>125000</ns0:v>
      </ns0:c>
      <ns0:c r="J127" s="3" t="inlineStr">
        <ns0:is>
          <ns0:t>원본 전표·규격 대조</ns0:t>
        </ns0:is>
      </ns0:c>
    </ns0:row>
    <ns0:row r="128" ht="38" customHeight="1">
      <ns0:c r="A128" s="1" t="inlineStr">
        <ns0:is>
          <ns0:t>PO-2025-124</ns0:t>
        </ns0:is>
      </ns0:c>
      <ns0:c r="B128" s="6" t="n">
        <ns0:v>45966</ns0:v>
      </ns0:c>
      <ns0:c r="C128" s="1" t="inlineStr">
        <ns0:is>
          <ns0:t>본사</ns0:t>
        </ns0:is>
      </ns0:c>
      <ns0:c r="D128" s="1" t="inlineStr">
        <ns0:is>
          <ns0:t>라벨지</ns0:t>
        </ns0:is>
      </ns0:c>
      <ns0:c r="E128" s="1" t="inlineStr">
        <ns0:is>
          <ns0:t>A4 100매</ns0:t>
        </ns0:is>
      </ns0:c>
      <ns0:c r="F128" s="1" t="inlineStr">
        <ns0:is>
          <ns0:t>권</ns0:t>
        </ns0:is>
      </ns0:c>
      <ns0:c r="G128" s="7" t="n">
        <ns0:v>4</ns0:v>
      </ns0:c>
      <ns0:c r="H128" s="7" t="n">
        <ns0:v>12000</ns0:v>
      </ns0:c>
      <ns0:c r="I128" s="7">
        <ns0:f>G128*H128</ns0:f>
        <ns0:v>48000</ns0:v>
      </ns0:c>
      <ns0:c r="J128" s="1" t="inlineStr">
        <ns0:is>
          <ns0:t>원본 전표·규격 대조</ns0:t>
        </ns0:is>
      </ns0:c>
    </ns0:row>
    <ns0:row r="129" ht="38" customHeight="1">
      <ns0:c r="A129" s="3" t="inlineStr">
        <ns0:is>
          <ns0:t>PO-2025-125</ns0:t>
        </ns0:is>
      </ns0:c>
      <ns0:c r="B129" s="4" t="n">
        <ns0:v>45967</ns0:v>
      </ns0:c>
      <ns0:c r="C129" s="3" t="inlineStr">
        <ns0:is>
          <ns0:t>이천센터</ns0:t>
        </ns0:is>
      </ns0:c>
      <ns0:c r="D129" s="3" t="inlineStr">
        <ns0:is>
          <ns0:t>라벨지</ns0:t>
        </ns0:is>
      </ns0:c>
      <ns0:c r="E129" s="3" t="inlineStr">
        <ns0:is>
          <ns0:t>A4 100매</ns0:t>
        </ns0:is>
      </ns0:c>
      <ns0:c r="F129" s="3" t="inlineStr">
        <ns0:is>
          <ns0:t>권</ns0:t>
        </ns0:is>
      </ns0:c>
      <ns0:c r="G129" s="5" t="n">
        <ns0:v>3</ns0:v>
      </ns0:c>
      <ns0:c r="H129" s="5" t="n">
        <ns0:v>12000</ns0:v>
      </ns0:c>
      <ns0:c r="I129" s="5">
        <ns0:f>G129*H129</ns0:f>
        <ns0:v>36000</ns0:v>
      </ns0:c>
      <ns0:c r="J129" s="3" t="inlineStr">
        <ns0:is>
          <ns0:t>원본 전표·규격 대조</ns0:t>
        </ns0:is>
      </ns0:c>
    </ns0:row>
    <ns0:row r="130" ht="38" customHeight="1">
      <ns0:c r="A130" s="1" t="inlineStr">
        <ns0:is>
          <ns0:t>PO-2025-126</ns0:t>
        </ns0:is>
      </ns0:c>
      <ns0:c r="B130" s="6" t="n">
        <ns0:v>45968</ns0:v>
      </ns0:c>
      <ns0:c r="C130" s="1" t="inlineStr">
        <ns0:is>
          <ns0:t>배송지원</ns0:t>
        </ns0:is>
      </ns0:c>
      <ns0:c r="D130" s="1" t="inlineStr">
        <ns0:is>
          <ns0:t>라벨지</ns0:t>
        </ns0:is>
      </ns0:c>
      <ns0:c r="E130" s="1" t="inlineStr">
        <ns0:is>
          <ns0:t>A4 100매</ns0:t>
        </ns0:is>
      </ns0:c>
      <ns0:c r="F130" s="1" t="inlineStr">
        <ns0:is>
          <ns0:t>권</ns0:t>
        </ns0:is>
      </ns0:c>
      <ns0:c r="G130" s="7" t="n">
        <ns0:v>3</ns0:v>
      </ns0:c>
      <ns0:c r="H130" s="7" t="n">
        <ns0:v>12000</ns0:v>
      </ns0:c>
      <ns0:c r="I130" s="7">
        <ns0:f>G130*H130</ns0:f>
        <ns0:v>36000</ns0:v>
      </ns0:c>
      <ns0:c r="J130" s="1" t="inlineStr">
        <ns0:is>
          <ns0:t>원본 전표·규격 대조</ns0:t>
        </ns0:is>
      </ns0:c>
    </ns0:row>
    <ns0:row r="131" ht="38" customHeight="1">
      <ns0:c r="A131" s="3" t="inlineStr">
        <ns0:is>
          <ns0:t>PO-2025-127</ns0:t>
        </ns0:is>
      </ns0:c>
      <ns0:c r="B131" s="4" t="n">
        <ns0:v>45966</ns0:v>
      </ns0:c>
      <ns0:c r="C131" s="3" t="inlineStr">
        <ns0:is>
          <ns0:t>본사</ns0:t>
        </ns0:is>
      </ns0:c>
      <ns0:c r="D131" s="3" t="inlineStr">
        <ns0:is>
          <ns0:t>AA 건전지</ns0:t>
        </ns0:is>
      </ns0:c>
      <ns0:c r="E131" s="3" t="inlineStr">
        <ns0:is>
          <ns0:t>AA 20개</ns0:t>
        </ns0:is>
      </ns0:c>
      <ns0:c r="F131" s="3" t="inlineStr">
        <ns0:is>
          <ns0:t>상자</ns0:t>
        </ns0:is>
      </ns0:c>
      <ns0:c r="G131" s="5" t="n">
        <ns0:v>2</ns0:v>
      </ns0:c>
      <ns0:c r="H131" s="5" t="n">
        <ns0:v>10000</ns0:v>
      </ns0:c>
      <ns0:c r="I131" s="5">
        <ns0:f>G131*H131</ns0:f>
        <ns0:v>20000</ns0:v>
      </ns0:c>
      <ns0:c r="J131" s="3" t="inlineStr">
        <ns0:is>
          <ns0:t>원본 전표·규격 대조</ns0:t>
        </ns0:is>
      </ns0:c>
    </ns0:row>
    <ns0:row r="132" ht="38" customHeight="1">
      <ns0:c r="A132" s="1" t="inlineStr">
        <ns0:is>
          <ns0:t>PO-2025-128</ns0:t>
        </ns0:is>
      </ns0:c>
      <ns0:c r="B132" s="6" t="n">
        <ns0:v>45967</ns0:v>
      </ns0:c>
      <ns0:c r="C132" s="1" t="inlineStr">
        <ns0:is>
          <ns0:t>이천센터</ns0:t>
        </ns0:is>
      </ns0:c>
      <ns0:c r="D132" s="1" t="inlineStr">
        <ns0:is>
          <ns0:t>AA 건전지</ns0:t>
        </ns0:is>
      </ns0:c>
      <ns0:c r="E132" s="1" t="inlineStr">
        <ns0:is>
          <ns0:t>AA 20개</ns0:t>
        </ns0:is>
      </ns0:c>
      <ns0:c r="F132" s="1" t="inlineStr">
        <ns0:is>
          <ns0:t>상자</ns0:t>
        </ns0:is>
      </ns0:c>
      <ns0:c r="G132" s="7" t="n">
        <ns0:v>2</ns0:v>
      </ns0:c>
      <ns0:c r="H132" s="7" t="n">
        <ns0:v>10000</ns0:v>
      </ns0:c>
      <ns0:c r="I132" s="7">
        <ns0:f>G132*H132</ns0:f>
        <ns0:v>20000</ns0:v>
      </ns0:c>
      <ns0:c r="J132" s="1" t="inlineStr">
        <ns0:is>
          <ns0:t>원본 전표·규격 대조</ns0:t>
        </ns0:is>
      </ns0:c>
    </ns0:row>
    <ns0:row r="133" ht="38" customHeight="1">
      <ns0:c r="A133" s="3" t="inlineStr">
        <ns0:is>
          <ns0:t>PO-2025-129</ns0:t>
        </ns0:is>
      </ns0:c>
      <ns0:c r="B133" s="4" t="n">
        <ns0:v>45968</ns0:v>
      </ns0:c>
      <ns0:c r="C133" s="3" t="inlineStr">
        <ns0:is>
          <ns0:t>배송지원</ns0:t>
        </ns0:is>
      </ns0:c>
      <ns0:c r="D133" s="3" t="inlineStr">
        <ns0:is>
          <ns0:t>AA 건전지</ns0:t>
        </ns0:is>
      </ns0:c>
      <ns0:c r="E133" s="3" t="inlineStr">
        <ns0:is>
          <ns0:t>AA 20개</ns0:t>
        </ns0:is>
      </ns0:c>
      <ns0:c r="F133" s="3" t="inlineStr">
        <ns0:is>
          <ns0:t>상자</ns0:t>
        </ns0:is>
      </ns0:c>
      <ns0:c r="G133" s="5" t="n">
        <ns0:v>1</ns0:v>
      </ns0:c>
      <ns0:c r="H133" s="5" t="n">
        <ns0:v>10000</ns0:v>
      </ns0:c>
      <ns0:c r="I133" s="5">
        <ns0:f>G133*H133</ns0:f>
        <ns0:v>10000</ns0:v>
      </ns0:c>
      <ns0:c r="J133" s="3" t="inlineStr">
        <ns0:is>
          <ns0:t>원본 전표·규격 대조</ns0:t>
        </ns0:is>
      </ns0:c>
    </ns0:row>
    <ns0:row r="134" ht="38" customHeight="1">
      <ns0:c r="A134" s="1" t="inlineStr">
        <ns0:is>
          <ns0:t>PO-2025-130</ns0:t>
        </ns0:is>
      </ns0:c>
      <ns0:c r="B134" s="6" t="n">
        <ns0:v>45966</ns0:v>
      </ns0:c>
      <ns0:c r="C134" s="1" t="inlineStr">
        <ns0:is>
          <ns0:t>본사</ns0:t>
        </ns0:is>
      </ns0:c>
      <ns0:c r="D134" s="1" t="inlineStr">
        <ns0:is>
          <ns0:t>물티슈</ns0:t>
        </ns0:is>
      </ns0:c>
      <ns0:c r="E134" s="1" t="inlineStr">
        <ns0:is>
          <ns0:t>100매</ns0:t>
        </ns0:is>
      </ns0:c>
      <ns0:c r="F134" s="1" t="inlineStr">
        <ns0:is>
          <ns0:t>봉</ns0:t>
        </ns0:is>
      </ns0:c>
      <ns0:c r="G134" s="7" t="n">
        <ns0:v>12</ns0:v>
      </ns0:c>
      <ns0:c r="H134" s="7" t="n">
        <ns0:v>3000</ns0:v>
      </ns0:c>
      <ns0:c r="I134" s="7">
        <ns0:f>G134*H134</ns0:f>
        <ns0:v>36000</ns0:v>
      </ns0:c>
      <ns0:c r="J134" s="1" t="inlineStr">
        <ns0:is>
          <ns0:t>원본 전표·규격 대조</ns0:t>
        </ns0:is>
      </ns0:c>
    </ns0:row>
    <ns0:row r="135" ht="38" customHeight="1">
      <ns0:c r="A135" s="3" t="inlineStr">
        <ns0:is>
          <ns0:t>PO-2025-131</ns0:t>
        </ns0:is>
      </ns0:c>
      <ns0:c r="B135" s="4" t="n">
        <ns0:v>45967</ns0:v>
      </ns0:c>
      <ns0:c r="C135" s="3" t="inlineStr">
        <ns0:is>
          <ns0:t>이천센터</ns0:t>
        </ns0:is>
      </ns0:c>
      <ns0:c r="D135" s="3" t="inlineStr">
        <ns0:is>
          <ns0:t>물티슈</ns0:t>
        </ns0:is>
      </ns0:c>
      <ns0:c r="E135" s="3" t="inlineStr">
        <ns0:is>
          <ns0:t>100매</ns0:t>
        </ns0:is>
      </ns0:c>
      <ns0:c r="F135" s="3" t="inlineStr">
        <ns0:is>
          <ns0:t>봉</ns0:t>
        </ns0:is>
      </ns0:c>
      <ns0:c r="G135" s="5" t="n">
        <ns0:v>10</ns0:v>
      </ns0:c>
      <ns0:c r="H135" s="5" t="n">
        <ns0:v>3000</ns0:v>
      </ns0:c>
      <ns0:c r="I135" s="5">
        <ns0:f>G135*H135</ns0:f>
        <ns0:v>30000</ns0:v>
      </ns0:c>
      <ns0:c r="J135" s="3" t="inlineStr">
        <ns0:is>
          <ns0:t>원본 전표·규격 대조</ns0:t>
        </ns0:is>
      </ns0:c>
    </ns0:row>
    <ns0:row r="136" ht="38" customHeight="1">
      <ns0:c r="A136" s="1" t="inlineStr">
        <ns0:is>
          <ns0:t>PO-2025-132</ns0:t>
        </ns0:is>
      </ns0:c>
      <ns0:c r="B136" s="6" t="n">
        <ns0:v>45968</ns0:v>
      </ns0:c>
      <ns0:c r="C136" s="1" t="inlineStr">
        <ns0:is>
          <ns0:t>배송지원</ns0:t>
        </ns0:is>
      </ns0:c>
      <ns0:c r="D136" s="1" t="inlineStr">
        <ns0:is>
          <ns0:t>물티슈</ns0:t>
        </ns0:is>
      </ns0:c>
      <ns0:c r="E136" s="1" t="inlineStr">
        <ns0:is>
          <ns0:t>100매</ns0:t>
        </ns0:is>
      </ns0:c>
      <ns0:c r="F136" s="1" t="inlineStr">
        <ns0:is>
          <ns0:t>봉</ns0:t>
        </ns0:is>
      </ns0:c>
      <ns0:c r="G136" s="7" t="n">
        <ns0:v>8</ns0:v>
      </ns0:c>
      <ns0:c r="H136" s="7" t="n">
        <ns0:v>3000</ns0:v>
      </ns0:c>
      <ns0:c r="I136" s="7">
        <ns0:f>G136*H136</ns0:f>
        <ns0:v>24000</ns0:v>
      </ns0:c>
      <ns0:c r="J136" s="1" t="inlineStr">
        <ns0:is>
          <ns0:t>원본 전표·규격 대조</ns0:t>
        </ns0:is>
      </ns0:c>
    </ns0:row>
    <ns0:row r="137" ht="38" customHeight="1">
      <ns0:c r="A137" s="3" t="inlineStr">
        <ns0:is>
          <ns0:t>PO-2025-133</ns0:t>
        </ns0:is>
      </ns0:c>
      <ns0:c r="B137" s="4" t="n">
        <ns0:v>45996</ns0:v>
      </ns0:c>
      <ns0:c r="C137" s="3" t="inlineStr">
        <ns0:is>
          <ns0:t>본사</ns0:t>
        </ns0:is>
      </ns0:c>
      <ns0:c r="D137" s="3" t="inlineStr">
        <ns0:is>
          <ns0:t>A4 복사용지</ns0:t>
        </ns0:is>
      </ns0:c>
      <ns0:c r="E137" s="3" t="inlineStr">
        <ns0:is>
          <ns0:t>A4 80g · 5권</ns0:t>
        </ns0:is>
      </ns0:c>
      <ns0:c r="F137" s="3" t="inlineStr">
        <ns0:is>
          <ns0:t>상자</ns0:t>
        </ns0:is>
      </ns0:c>
      <ns0:c r="G137" s="5" t="n">
        <ns0:v>8</ns0:v>
      </ns0:c>
      <ns0:c r="H137" s="5" t="n">
        <ns0:v>25000</ns0:v>
      </ns0:c>
      <ns0:c r="I137" s="5">
        <ns0:f>G137*H137</ns0:f>
        <ns0:v>200000</ns0:v>
      </ns0:c>
      <ns0:c r="J137" s="3" t="inlineStr">
        <ns0:is>
          <ns0:t>원본 전표·규격 대조</ns0:t>
        </ns0:is>
      </ns0:c>
    </ns0:row>
    <ns0:row r="138" ht="38" customHeight="1">
      <ns0:c r="A138" s="1" t="inlineStr">
        <ns0:is>
          <ns0:t>PO-2025-134</ns0:t>
        </ns0:is>
      </ns0:c>
      <ns0:c r="B138" s="6" t="n">
        <ns0:v>45997</ns0:v>
      </ns0:c>
      <ns0:c r="C138" s="1" t="inlineStr">
        <ns0:is>
          <ns0:t>이천센터</ns0:t>
        </ns0:is>
      </ns0:c>
      <ns0:c r="D138" s="1" t="inlineStr">
        <ns0:is>
          <ns0:t>A4 복사용지</ns0:t>
        </ns0:is>
      </ns0:c>
      <ns0:c r="E138" s="1" t="inlineStr">
        <ns0:is>
          <ns0:t>A4 80g · 5권</ns0:t>
        </ns0:is>
      </ns0:c>
      <ns0:c r="F138" s="1" t="inlineStr">
        <ns0:is>
          <ns0:t>상자</ns0:t>
        </ns0:is>
      </ns0:c>
      <ns0:c r="G138" s="7" t="n">
        <ns0:v>7</ns0:v>
      </ns0:c>
      <ns0:c r="H138" s="7" t="n">
        <ns0:v>25000</ns0:v>
      </ns0:c>
      <ns0:c r="I138" s="7">
        <ns0:f>G138*H138</ns0:f>
        <ns0:v>175000</ns0:v>
      </ns0:c>
      <ns0:c r="J138" s="1" t="inlineStr">
        <ns0:is>
          <ns0:t>원본 전표·규격 대조</ns0:t>
        </ns0:is>
      </ns0:c>
    </ns0:row>
    <ns0:row r="139" ht="38" customHeight="1">
      <ns0:c r="A139" s="3" t="inlineStr">
        <ns0:is>
          <ns0:t>PO-2025-135</ns0:t>
        </ns0:is>
      </ns0:c>
      <ns0:c r="B139" s="4" t="n">
        <ns0:v>45998</ns0:v>
      </ns0:c>
      <ns0:c r="C139" s="3" t="inlineStr">
        <ns0:is>
          <ns0:t>배송지원</ns0:t>
        </ns0:is>
      </ns0:c>
      <ns0:c r="D139" s="3" t="inlineStr">
        <ns0:is>
          <ns0:t>A4 복사용지</ns0:t>
        </ns0:is>
      </ns0:c>
      <ns0:c r="E139" s="3" t="inlineStr">
        <ns0:is>
          <ns0:t>A4 80g · 5권</ns0:t>
        </ns0:is>
      </ns0:c>
      <ns0:c r="F139" s="3" t="inlineStr">
        <ns0:is>
          <ns0:t>상자</ns0:t>
        </ns0:is>
      </ns0:c>
      <ns0:c r="G139" s="5" t="n">
        <ns0:v>5</ns0:v>
      </ns0:c>
      <ns0:c r="H139" s="5" t="n">
        <ns0:v>25000</ns0:v>
      </ns0:c>
      <ns0:c r="I139" s="5">
        <ns0:f>G139*H139</ns0:f>
        <ns0:v>125000</ns0:v>
      </ns0:c>
      <ns0:c r="J139" s="3" t="inlineStr">
        <ns0:is>
          <ns0:t>원본 전표·규격 대조</ns0:t>
        </ns0:is>
      </ns0:c>
    </ns0:row>
    <ns0:row r="140" ht="38" customHeight="1">
      <ns0:c r="A140" s="1" t="inlineStr">
        <ns0:is>
          <ns0:t>PO-2025-136</ns0:t>
        </ns0:is>
      </ns0:c>
      <ns0:c r="B140" s="6" t="n">
        <ns0:v>45996</ns0:v>
      </ns0:c>
      <ns0:c r="C140" s="1" t="inlineStr">
        <ns0:is>
          <ns0:t>본사</ns0:t>
        </ns0:is>
      </ns0:c>
      <ns0:c r="D140" s="1" t="inlineStr">
        <ns0:is>
          <ns0:t>라벨지</ns0:t>
        </ns0:is>
      </ns0:c>
      <ns0:c r="E140" s="1" t="inlineStr">
        <ns0:is>
          <ns0:t>A4 100매</ns0:t>
        </ns0:is>
      </ns0:c>
      <ns0:c r="F140" s="1" t="inlineStr">
        <ns0:is>
          <ns0:t>권</ns0:t>
        </ns0:is>
      </ns0:c>
      <ns0:c r="G140" s="7" t="n">
        <ns0:v>4</ns0:v>
      </ns0:c>
      <ns0:c r="H140" s="7" t="n">
        <ns0:v>12000</ns0:v>
      </ns0:c>
      <ns0:c r="I140" s="7">
        <ns0:f>G140*H140</ns0:f>
        <ns0:v>48000</ns0:v>
      </ns0:c>
      <ns0:c r="J140" s="1" t="inlineStr">
        <ns0:is>
          <ns0:t>원본 전표·규격 대조</ns0:t>
        </ns0:is>
      </ns0:c>
    </ns0:row>
    <ns0:row r="141" ht="38" customHeight="1">
      <ns0:c r="A141" s="3" t="inlineStr">
        <ns0:is>
          <ns0:t>PO-2025-137</ns0:t>
        </ns0:is>
      </ns0:c>
      <ns0:c r="B141" s="4" t="n">
        <ns0:v>45997</ns0:v>
      </ns0:c>
      <ns0:c r="C141" s="3" t="inlineStr">
        <ns0:is>
          <ns0:t>이천센터</ns0:t>
        </ns0:is>
      </ns0:c>
      <ns0:c r="D141" s="3" t="inlineStr">
        <ns0:is>
          <ns0:t>라벨지</ns0:t>
        </ns0:is>
      </ns0:c>
      <ns0:c r="E141" s="3" t="inlineStr">
        <ns0:is>
          <ns0:t>A4 100매</ns0:t>
        </ns0:is>
      </ns0:c>
      <ns0:c r="F141" s="3" t="inlineStr">
        <ns0:is>
          <ns0:t>권</ns0:t>
        </ns0:is>
      </ns0:c>
      <ns0:c r="G141" s="5" t="n">
        <ns0:v>3</ns0:v>
      </ns0:c>
      <ns0:c r="H141" s="5" t="n">
        <ns0:v>12000</ns0:v>
      </ns0:c>
      <ns0:c r="I141" s="5">
        <ns0:f>G141*H141</ns0:f>
        <ns0:v>36000</ns0:v>
      </ns0:c>
      <ns0:c r="J141" s="3" t="inlineStr">
        <ns0:is>
          <ns0:t>원본 전표·규격 대조</ns0:t>
        </ns0:is>
      </ns0:c>
    </ns0:row>
    <ns0:row r="142" ht="38" customHeight="1">
      <ns0:c r="A142" s="1" t="inlineStr">
        <ns0:is>
          <ns0:t>PO-2025-138</ns0:t>
        </ns0:is>
      </ns0:c>
      <ns0:c r="B142" s="6" t="n">
        <ns0:v>45998</ns0:v>
      </ns0:c>
      <ns0:c r="C142" s="1" t="inlineStr">
        <ns0:is>
          <ns0:t>배송지원</ns0:t>
        </ns0:is>
      </ns0:c>
      <ns0:c r="D142" s="1" t="inlineStr">
        <ns0:is>
          <ns0:t>라벨지</ns0:t>
        </ns0:is>
      </ns0:c>
      <ns0:c r="E142" s="1" t="inlineStr">
        <ns0:is>
          <ns0:t>A4 100매</ns0:t>
        </ns0:is>
      </ns0:c>
      <ns0:c r="F142" s="1" t="inlineStr">
        <ns0:is>
          <ns0:t>권</ns0:t>
        </ns0:is>
      </ns0:c>
      <ns0:c r="G142" s="7" t="n">
        <ns0:v>3</ns0:v>
      </ns0:c>
      <ns0:c r="H142" s="7" t="n">
        <ns0:v>12000</ns0:v>
      </ns0:c>
      <ns0:c r="I142" s="7">
        <ns0:f>G142*H142</ns0:f>
        <ns0:v>36000</ns0:v>
      </ns0:c>
      <ns0:c r="J142" s="1" t="inlineStr">
        <ns0:is>
          <ns0:t>원본 전표·규격 대조</ns0:t>
        </ns0:is>
      </ns0:c>
    </ns0:row>
    <ns0:row r="143" ht="38" customHeight="1">
      <ns0:c r="A143" s="3" t="inlineStr">
        <ns0:is>
          <ns0:t>PO-2025-139</ns0:t>
        </ns0:is>
      </ns0:c>
      <ns0:c r="B143" s="4" t="n">
        <ns0:v>45996</ns0:v>
      </ns0:c>
      <ns0:c r="C143" s="3" t="inlineStr">
        <ns0:is>
          <ns0:t>본사</ns0:t>
        </ns0:is>
      </ns0:c>
      <ns0:c r="D143" s="3" t="inlineStr">
        <ns0:is>
          <ns0:t>AA 건전지</ns0:t>
        </ns0:is>
      </ns0:c>
      <ns0:c r="E143" s="3" t="inlineStr">
        <ns0:is>
          <ns0:t>AA 20개</ns0:t>
        </ns0:is>
      </ns0:c>
      <ns0:c r="F143" s="3" t="inlineStr">
        <ns0:is>
          <ns0:t>상자</ns0:t>
        </ns0:is>
      </ns0:c>
      <ns0:c r="G143" s="5" t="n">
        <ns0:v>2</ns0:v>
      </ns0:c>
      <ns0:c r="H143" s="5" t="n">
        <ns0:v>10000</ns0:v>
      </ns0:c>
      <ns0:c r="I143" s="5">
        <ns0:f>G143*H143</ns0:f>
        <ns0:v>20000</ns0:v>
      </ns0:c>
      <ns0:c r="J143" s="3" t="inlineStr">
        <ns0:is>
          <ns0:t>원본 전표·규격 대조</ns0:t>
        </ns0:is>
      </ns0:c>
    </ns0:row>
    <ns0:row r="144" ht="38" customHeight="1">
      <ns0:c r="A144" s="1" t="inlineStr">
        <ns0:is>
          <ns0:t>PO-2025-140</ns0:t>
        </ns0:is>
      </ns0:c>
      <ns0:c r="B144" s="6" t="n">
        <ns0:v>45997</ns0:v>
      </ns0:c>
      <ns0:c r="C144" s="1" t="inlineStr">
        <ns0:is>
          <ns0:t>이천센터</ns0:t>
        </ns0:is>
      </ns0:c>
      <ns0:c r="D144" s="1" t="inlineStr">
        <ns0:is>
          <ns0:t>AA 건전지</ns0:t>
        </ns0:is>
      </ns0:c>
      <ns0:c r="E144" s="1" t="inlineStr">
        <ns0:is>
          <ns0:t>AA 20개</ns0:t>
        </ns0:is>
      </ns0:c>
      <ns0:c r="F144" s="1" t="inlineStr">
        <ns0:is>
          <ns0:t>상자</ns0:t>
        </ns0:is>
      </ns0:c>
      <ns0:c r="G144" s="7" t="n">
        <ns0:v>2</ns0:v>
      </ns0:c>
      <ns0:c r="H144" s="7" t="n">
        <ns0:v>10000</ns0:v>
      </ns0:c>
      <ns0:c r="I144" s="7">
        <ns0:f>G144*H144</ns0:f>
        <ns0:v>20000</ns0:v>
      </ns0:c>
      <ns0:c r="J144" s="1" t="inlineStr">
        <ns0:is>
          <ns0:t>원본 전표·규격 대조</ns0:t>
        </ns0:is>
      </ns0:c>
    </ns0:row>
    <ns0:row r="145" ht="38" customHeight="1">
      <ns0:c r="A145" s="3" t="inlineStr">
        <ns0:is>
          <ns0:t>PO-2025-141</ns0:t>
        </ns0:is>
      </ns0:c>
      <ns0:c r="B145" s="4" t="n">
        <ns0:v>45998</ns0:v>
      </ns0:c>
      <ns0:c r="C145" s="3" t="inlineStr">
        <ns0:is>
          <ns0:t>배송지원</ns0:t>
        </ns0:is>
      </ns0:c>
      <ns0:c r="D145" s="3" t="inlineStr">
        <ns0:is>
          <ns0:t>AA 건전지</ns0:t>
        </ns0:is>
      </ns0:c>
      <ns0:c r="E145" s="3" t="inlineStr">
        <ns0:is>
          <ns0:t>AA 20개</ns0:t>
        </ns0:is>
      </ns0:c>
      <ns0:c r="F145" s="3" t="inlineStr">
        <ns0:is>
          <ns0:t>상자</ns0:t>
        </ns0:is>
      </ns0:c>
      <ns0:c r="G145" s="5" t="n">
        <ns0:v>1</ns0:v>
      </ns0:c>
      <ns0:c r="H145" s="5" t="n">
        <ns0:v>10000</ns0:v>
      </ns0:c>
      <ns0:c r="I145" s="5">
        <ns0:f>G145*H145</ns0:f>
        <ns0:v>10000</ns0:v>
      </ns0:c>
      <ns0:c r="J145" s="3" t="inlineStr">
        <ns0:is>
          <ns0:t>원본 전표·규격 대조</ns0:t>
        </ns0:is>
      </ns0:c>
    </ns0:row>
    <ns0:row r="146" ht="38" customHeight="1">
      <ns0:c r="A146" s="1" t="inlineStr">
        <ns0:is>
          <ns0:t>PO-2025-142</ns0:t>
        </ns0:is>
      </ns0:c>
      <ns0:c r="B146" s="6" t="n">
        <ns0:v>45996</ns0:v>
      </ns0:c>
      <ns0:c r="C146" s="1" t="inlineStr">
        <ns0:is>
          <ns0:t>본사</ns0:t>
        </ns0:is>
      </ns0:c>
      <ns0:c r="D146" s="1" t="inlineStr">
        <ns0:is>
          <ns0:t>물티슈</ns0:t>
        </ns0:is>
      </ns0:c>
      <ns0:c r="E146" s="1" t="inlineStr">
        <ns0:is>
          <ns0:t>100매</ns0:t>
        </ns0:is>
      </ns0:c>
      <ns0:c r="F146" s="1" t="inlineStr">
        <ns0:is>
          <ns0:t>봉</ns0:t>
        </ns0:is>
      </ns0:c>
      <ns0:c r="G146" s="7" t="n">
        <ns0:v>12</ns0:v>
      </ns0:c>
      <ns0:c r="H146" s="7" t="n">
        <ns0:v>3000</ns0:v>
      </ns0:c>
      <ns0:c r="I146" s="7">
        <ns0:f>G146*H146</ns0:f>
        <ns0:v>36000</ns0:v>
      </ns0:c>
      <ns0:c r="J146" s="1" t="inlineStr">
        <ns0:is>
          <ns0:t>원본 전표·규격 대조</ns0:t>
        </ns0:is>
      </ns0:c>
    </ns0:row>
    <ns0:row r="147" ht="38" customHeight="1">
      <ns0:c r="A147" s="3" t="inlineStr">
        <ns0:is>
          <ns0:t>PO-2025-143</ns0:t>
        </ns0:is>
      </ns0:c>
      <ns0:c r="B147" s="4" t="n">
        <ns0:v>45997</ns0:v>
      </ns0:c>
      <ns0:c r="C147" s="3" t="inlineStr">
        <ns0:is>
          <ns0:t>이천센터</ns0:t>
        </ns0:is>
      </ns0:c>
      <ns0:c r="D147" s="3" t="inlineStr">
        <ns0:is>
          <ns0:t>물티슈</ns0:t>
        </ns0:is>
      </ns0:c>
      <ns0:c r="E147" s="3" t="inlineStr">
        <ns0:is>
          <ns0:t>100매</ns0:t>
        </ns0:is>
      </ns0:c>
      <ns0:c r="F147" s="3" t="inlineStr">
        <ns0:is>
          <ns0:t>봉</ns0:t>
        </ns0:is>
      </ns0:c>
      <ns0:c r="G147" s="5" t="n">
        <ns0:v>10</ns0:v>
      </ns0:c>
      <ns0:c r="H147" s="5" t="n">
        <ns0:v>3000</ns0:v>
      </ns0:c>
      <ns0:c r="I147" s="5">
        <ns0:f>G147*H147</ns0:f>
        <ns0:v>30000</ns0:v>
      </ns0:c>
      <ns0:c r="J147" s="3" t="inlineStr">
        <ns0:is>
          <ns0:t>원본 전표·규격 대조</ns0:t>
        </ns0:is>
      </ns0:c>
    </ns0:row>
    <ns0:row r="148" ht="38" customHeight="1">
      <ns0:c r="A148" s="1" t="inlineStr">
        <ns0:is>
          <ns0:t>PO-2025-144</ns0:t>
        </ns0:is>
      </ns0:c>
      <ns0:c r="B148" s="6" t="n">
        <ns0:v>45998</ns0:v>
      </ns0:c>
      <ns0:c r="C148" s="1" t="inlineStr">
        <ns0:is>
          <ns0:t>배송지원</ns0:t>
        </ns0:is>
      </ns0:c>
      <ns0:c r="D148" s="1" t="inlineStr">
        <ns0:is>
          <ns0:t>물티슈</ns0:t>
        </ns0:is>
      </ns0:c>
      <ns0:c r="E148" s="1" t="inlineStr">
        <ns0:is>
          <ns0:t>100매</ns0:t>
        </ns0:is>
      </ns0:c>
      <ns0:c r="F148" s="1" t="inlineStr">
        <ns0:is>
          <ns0:t>봉</ns0:t>
        </ns0:is>
      </ns0:c>
      <ns0:c r="G148" s="7" t="n">
        <ns0:v>8</ns0:v>
      </ns0:c>
      <ns0:c r="H148" s="7" t="n">
        <ns0:v>3000</ns0:v>
      </ns0:c>
      <ns0:c r="I148" s="7">
        <ns0:f>G148*H148</ns0:f>
        <ns0:v>24000</ns0:v>
      </ns0:c>
      <ns0:c r="J148" s="1" t="inlineStr">
        <ns0:is>
          <ns0:t>원본 전표·규격 대조</ns0:t>
        </ns0:is>
      </ns0:c>
    </ns0:row>
    <ns0:row r="149" ht="38" customHeight="1">
      <ns0:c r="A149" s="3" t="inlineStr">
        <ns0:is>
          <ns0:t>정상 합계</ns0:t>
        </ns0:is>
      </ns0:c>
      <ns0:c r="B149" s="3" t="n"/>
      <ns0:c r="C149" s="3" t="n"/>
      <ns0:c r="D149" s="3" t="n"/>
      <ns0:c r="E149" s="3" t="n"/>
      <ns0:c r="F149" s="3" t="n"/>
      <ns0:c r="G149" s="3" t="n"/>
      <ns0:c r="H149" s="3" t="n"/>
      <ns0:c r="I149" s="5">
        <ns0:f>SUM(I5:I148)</ns0:f>
        <ns0:v>9120000</ns0:v>
      </ns0:c>
      <ns0:c r="J149" s="3" t="inlineStr">
        <ns0:is>
          <ns0:t>144건</ns0:t>
        </ns0:is>
      </ns0:c>
    </ns0:row>
  </ns0:sheetData>
  <ns0:autoFilter ref="A4:J149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M9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18" customWidth="1" min="2" max="2"/>
    <ns0:col width="18" customWidth="1" min="3" max="3"/>
    <ns0:col width="18" customWidth="1" min="4" max="4"/>
    <ns0:col width="18" customWidth="1" min="5" max="5"/>
    <ns0:col width="18" customWidth="1" min="6" max="6"/>
    <ns0:col width="18" customWidth="1" min="7" max="7"/>
    <ns0:col width="18" customWidth="1" min="8" max="8"/>
    <ns0:col width="18" customWidth="1" min="9" max="9"/>
    <ns0:col width="18" customWidth="1" min="10" max="10"/>
    <ns0:col width="18" customWidth="1" min="11" max="11"/>
    <ns0:col width="18" customWidth="1" min="12" max="12"/>
    <ns0:col width="43" customWidth="1" min="13" max="13"/>
  </ns0:cols>
  <ns0:sheetData>
    <ns0:row r="1" ht="32" customHeight="1">
      <ns0:c r="A1" s="1" t="inlineStr">
        <ns0:is>
          <ns0:t>필요량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  <ns0:c r="K1" s="1" t="n"/>
      <ns0:c r="L1" s="1" t="n"/>
      <ns0:c r="M1" s="1" t="n"/>
    </ns0:row>
    <ns0:row r="2" ht="25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  <ns0:c r="I2" s="1" t="n"/>
      <ns0:c r="J2" s="1" t="n"/>
      <ns0:c r="K2" s="1" t="n"/>
      <ns0:c r="L2" s="1" t="n"/>
      <ns0:c r="M2" s="1" t="n"/>
    </ns0:row>
    <ns0:row r="3" ht="40" customHeight="1">
      <ns0:c r="A3" s="1" t="inlineStr">
        <ns0:is>
          <ns0:t>사용량: 메모 1쪽 / 재고: 창고 그림 / 금액은 부가세 포함</ns0:t>
        </ns0:is>
      </ns0:c>
      <ns0:c r="B3" s="1" t="n"/>
      <ns0:c r="C3" s="1" t="n"/>
      <ns0:c r="D3" s="1" t="n"/>
      <ns0:c r="E3" s="1" t="n"/>
      <ns0:c r="F3" s="1" t="n"/>
      <ns0:c r="G3" s="1" t="n"/>
      <ns0:c r="H3" s="1" t="n"/>
      <ns0:c r="I3" s="1" t="n"/>
      <ns0:c r="J3" s="1" t="n"/>
      <ns0:c r="K3" s="1" t="n"/>
      <ns0:c r="L3" s="1" t="n"/>
      <ns0:c r="M3" s="1" t="n"/>
    </ns0:row>
    <ns0:row r="4" ht="38" customHeight="1">
      <ns0:c r="A4" s="2" t="inlineStr">
        <ns0:is>
          <ns0:t>품목</ns0:t>
        </ns0:is>
      </ns0:c>
      <ns0:c r="B4" s="2" t="inlineStr">
        <ns0:is>
          <ns0:t>단위</ns0:t>
        </ns0:is>
      </ns0:c>
      <ns0:c r="C4" s="2" t="inlineStr">
        <ns0:is>
          <ns0:t>지난해 구매량</ns0:t>
        </ns0:is>
      </ns0:c>
      <ns0:c r="D4" s="2" t="inlineStr">
        <ns0:is>
          <ns0:t>올해 사용량</ns0:t>
        </ns0:is>
      </ns0:c>
      <ns0:c r="E4" s="2" t="inlineStr">
        <ns0:is>
          <ns0:t>시작 재고</ns0:t>
        </ns0:is>
      </ns0:c>
      <ns0:c r="F4" s="2" t="inlineStr">
        <ns0:is>
          <ns0:t>연말 목표</ns0:t>
        </ns0:is>
      </ns0:c>
      <ns0:c r="G4" s="2" t="inlineStr">
        <ns0:is>
          <ns0:t>새로 살 양</ns0:t>
        </ns0:is>
      </ns0:c>
      <ns0:c r="H4" s="2" t="inlineStr">
        <ns0:is>
          <ns0:t>지난해 단가</ns0:t>
        </ns0:is>
      </ns0:c>
      <ns0:c r="I4" s="2" t="inlineStr">
        <ns0:is>
          <ns0:t>지난해 금액</ns0:t>
        </ns0:is>
      </ns0:c>
      <ns0:c r="J4" s="2" t="inlineStr">
        <ns0:is>
          <ns0:t>한빛 단가</ns0:t>
        </ns0:is>
      </ns0:c>
      <ns0:c r="K4" s="2" t="inlineStr">
        <ns0:is>
          <ns0:t>같은 양 한빛 금액</ns0:t>
        </ns0:is>
      </ns0:c>
      <ns0:c r="L4" s="2" t="inlineStr">
        <ns0:is>
          <ns0:t>재고 활용 차이</ns0:t>
        </ns0:is>
      </ns0:c>
      <ns0:c r="M4" s="2" t="inlineStr">
        <ns0:is>
          <ns0:t>근거</ns0:t>
        </ns0:is>
      </ns0:c>
    </ns0:row>
    <ns0:row r="5" ht="38" customHeight="1">
      <ns0:c r="A5" s="3" t="inlineStr">
        <ns0:is>
          <ns0:t>A4 복사용지</ns0:t>
        </ns0:is>
      </ns0:c>
      <ns0:c r="B5" s="3" t="inlineStr">
        <ns0:is>
          <ns0:t>상자</ns0:t>
        </ns0:is>
      </ns0:c>
      <ns0:c r="C5" s="5">
        <ns0:f>SUMIF(정리구매!D5:D148,A5,정리구매!G5:G148)</ns0:f>
        <ns0:v>240</ns0:v>
      </ns0:c>
      <ns0:c r="D5" s="5" t="n">
        <ns0:v>240</ns0:v>
      </ns0:c>
      <ns0:c r="E5" s="5" t="n">
        <ns0:v>30</ns0:v>
      </ns0:c>
      <ns0:c r="F5" s="5" t="n">
        <ns0:v>10</ns0:v>
      </ns0:c>
      <ns0:c r="G5" s="5">
        <ns0:f>MAX(0,D5-E5+F5)</ns0:f>
        <ns0:v>220</ns0:v>
      </ns0:c>
      <ns0:c r="H5" s="5" t="n">
        <ns0:v>25000</ns0:v>
      </ns0:c>
      <ns0:c r="I5" s="5">
        <ns0:f>C5*H5</ns0:f>
        <ns0:v>6000000</ns0:v>
      </ns0:c>
      <ns0:c r="J5" s="5" t="n">
        <ns0:v>24000</ns0:v>
      </ns0:c>
      <ns0:c r="K5" s="5">
        <ns0:f>C5*J5</ns0:f>
        <ns0:v>5760000</ns0:v>
      </ns0:c>
      <ns0:c r="L5" s="5">
        <ns0:f>(C5-G5)*J5</ns0:f>
        <ns0:v>480000</ns0:v>
      </ns0:c>
      <ns0:c r="M5" s="3" t="inlineStr">
        <ns0:is>
          <ns0:t>메모 1쪽·3쪽 / 창고 재고표 / 한빛 견적 1쪽</ns0:t>
        </ns0:is>
      </ns0:c>
    </ns0:row>
    <ns0:row r="6" ht="38" customHeight="1">
      <ns0:c r="A6" s="1" t="inlineStr">
        <ns0:is>
          <ns0:t>라벨지</ns0:t>
        </ns0:is>
      </ns0:c>
      <ns0:c r="B6" s="1" t="inlineStr">
        <ns0:is>
          <ns0:t>권</ns0:t>
        </ns0:is>
      </ns0:c>
      <ns0:c r="C6" s="7">
        <ns0:f>SUMIF(정리구매!D5:D148,A6,정리구매!G5:G148)</ns0:f>
        <ns0:v>120</ns0:v>
      </ns0:c>
      <ns0:c r="D6" s="7" t="n">
        <ns0:v>120</ns0:v>
      </ns0:c>
      <ns0:c r="E6" s="7" t="n">
        <ns0:v>10</ns0:v>
      </ns0:c>
      <ns0:c r="F6" s="7" t="n">
        <ns0:v>10</ns0:v>
      </ns0:c>
      <ns0:c r="G6" s="7">
        <ns0:f>MAX(0,D6-E6+F6)</ns0:f>
        <ns0:v>120</ns0:v>
      </ns0:c>
      <ns0:c r="H6" s="7" t="n">
        <ns0:v>12000</ns0:v>
      </ns0:c>
      <ns0:c r="I6" s="7">
        <ns0:f>C6*H6</ns0:f>
        <ns0:v>1440000</ns0:v>
      </ns0:c>
      <ns0:c r="J6" s="7" t="n">
        <ns0:v>11000</ns0:v>
      </ns0:c>
      <ns0:c r="K6" s="7">
        <ns0:f>C6*J6</ns0:f>
        <ns0:v>1320000</ns0:v>
      </ns0:c>
      <ns0:c r="L6" s="7">
        <ns0:f>(C6-G6)*J6</ns0:f>
        <ns0:v>0</ns0:v>
      </ns0:c>
      <ns0:c r="M6" s="1" t="inlineStr">
        <ns0:is>
          <ns0:t>메모 1쪽·3쪽 / 창고 재고표 / 한빛 견적 1쪽</ns0:t>
        </ns0:is>
      </ns0:c>
    </ns0:row>
    <ns0:row r="7" ht="38" customHeight="1">
      <ns0:c r="A7" s="3" t="inlineStr">
        <ns0:is>
          <ns0:t>AA 건전지</ns0:t>
        </ns0:is>
      </ns0:c>
      <ns0:c r="B7" s="3" t="inlineStr">
        <ns0:is>
          <ns0:t>상자</ns0:t>
        </ns0:is>
      </ns0:c>
      <ns0:c r="C7" s="5">
        <ns0:f>SUMIF(정리구매!D5:D148,A7,정리구매!G5:G148)</ns0:f>
        <ns0:v>60</ns0:v>
      </ns0:c>
      <ns0:c r="D7" s="5" t="n">
        <ns0:v>60</ns0:v>
      </ns0:c>
      <ns0:c r="E7" s="5" t="n">
        <ns0:v>10</ns0:v>
      </ns0:c>
      <ns0:c r="F7" s="5" t="n">
        <ns0:v>10</ns0:v>
      </ns0:c>
      <ns0:c r="G7" s="5">
        <ns0:f>MAX(0,D7-E7+F7)</ns0:f>
        <ns0:v>60</ns0:v>
      </ns0:c>
      <ns0:c r="H7" s="5" t="n">
        <ns0:v>10000</ns0:v>
      </ns0:c>
      <ns0:c r="I7" s="5">
        <ns0:f>C7*H7</ns0:f>
        <ns0:v>600000</ns0:v>
      </ns0:c>
      <ns0:c r="J7" s="5" t="n">
        <ns0:v>9500</ns0:v>
      </ns0:c>
      <ns0:c r="K7" s="5">
        <ns0:f>C7*J7</ns0:f>
        <ns0:v>570000</ns0:v>
      </ns0:c>
      <ns0:c r="L7" s="5">
        <ns0:f>(C7-G7)*J7</ns0:f>
        <ns0:v>0</ns0:v>
      </ns0:c>
      <ns0:c r="M7" s="3" t="inlineStr">
        <ns0:is>
          <ns0:t>메모 1쪽·3쪽 / 창고 재고표 / 한빛 견적 1쪽</ns0:t>
        </ns0:is>
      </ns0:c>
    </ns0:row>
    <ns0:row r="8" ht="38" customHeight="1">
      <ns0:c r="A8" s="1" t="inlineStr">
        <ns0:is>
          <ns0:t>물티슈</ns0:t>
        </ns0:is>
      </ns0:c>
      <ns0:c r="B8" s="1" t="inlineStr">
        <ns0:is>
          <ns0:t>봉</ns0:t>
        </ns0:is>
      </ns0:c>
      <ns0:c r="C8" s="7">
        <ns0:f>SUMIF(정리구매!D5:D148,A8,정리구매!G5:G148)</ns0:f>
        <ns0:v>360</ns0:v>
      </ns0:c>
      <ns0:c r="D8" s="7" t="n">
        <ns0:v>360</ns0:v>
      </ns0:c>
      <ns0:c r="E8" s="7" t="n">
        <ns0:v>60</ns0:v>
      </ns0:c>
      <ns0:c r="F8" s="7" t="n">
        <ns0:v>20</ns0:v>
      </ns0:c>
      <ns0:c r="G8" s="7">
        <ns0:f>MAX(0,D8-E8+F8)</ns0:f>
        <ns0:v>320</ns0:v>
      </ns0:c>
      <ns0:c r="H8" s="7" t="n">
        <ns0:v>3000</ns0:v>
      </ns0:c>
      <ns0:c r="I8" s="7">
        <ns0:f>C8*H8</ns0:f>
        <ns0:v>1080000</ns0:v>
      </ns0:c>
      <ns0:c r="J8" s="7" t="n">
        <ns0:v>2800</ns0:v>
      </ns0:c>
      <ns0:c r="K8" s="7">
        <ns0:f>C8*J8</ns0:f>
        <ns0:v>1008000</ns0:v>
      </ns0:c>
      <ns0:c r="L8" s="7">
        <ns0:f>(C8-G8)*J8</ns0:f>
        <ns0:v>112000</ns0:v>
      </ns0:c>
      <ns0:c r="M8" s="1" t="inlineStr">
        <ns0:is>
          <ns0:t>메모 1쪽·3쪽 / 창고 재고표 / 한빛 견적 1쪽</ns0:t>
        </ns0:is>
      </ns0:c>
    </ns0:row>
    <ns0:row r="9" ht="38" customHeight="1">
      <ns0:c r="A9" s="3" t="inlineStr">
        <ns0:is>
          <ns0:t>금액 합계</ns0:t>
        </ns0:is>
      </ns0:c>
      <ns0:c r="B9" s="3" t="n"/>
      <ns0:c r="C9" s="3" t="n"/>
      <ns0:c r="D9" s="3" t="n"/>
      <ns0:c r="E9" s="3" t="n"/>
      <ns0:c r="F9" s="3" t="n"/>
      <ns0:c r="G9" s="3" t="n"/>
      <ns0:c r="H9" s="3" t="n"/>
      <ns0:c r="I9" s="5">
        <ns0:f>SUM(I5:I8)</ns0:f>
        <ns0:v>9120000</ns0:v>
      </ns0:c>
      <ns0:c r="J9" s="3" t="n"/>
      <ns0:c r="K9" s="5">
        <ns0:f>SUM(K5:K8)</ns0:f>
        <ns0:v>8658000</ns0:v>
      </ns0:c>
      <ns0:c r="L9" s="5">
        <ns0:f>SUM(L5:L8)</ns0:f>
        <ns0:v>592000</ns0:v>
      </ns0:c>
      <ns0:c r="M9" s="3" t="inlineStr">
        <ns0:is>
          <ns0:t>수량은 단위가 달라 합산하지 않음</ns0:t>
        </ns0:is>
      </ns0:c>
    </ns0:row>
  </ns0:sheetData>
  <ns0:autoFilter ref="A4:M9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6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O7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18" customWidth="1" min="2" max="2"/>
    <ns0:col width="18" customWidth="1" min="3" max="3"/>
    <ns0:col width="18" customWidth="1" min="4" max="4"/>
    <ns0:col width="18" customWidth="1" min="5" max="5"/>
    <ns0:col width="18" customWidth="1" min="6" max="6"/>
    <ns0:col width="18" customWidth="1" min="7" max="7"/>
    <ns0:col width="18" customWidth="1" min="8" max="8"/>
    <ns0:col width="18" customWidth="1" min="9" max="9"/>
    <ns0:col width="18" customWidth="1" min="10" max="10"/>
    <ns0:col width="18" customWidth="1" min="11" max="11"/>
    <ns0:col width="18" customWidth="1" min="12" max="12"/>
    <ns0:col width="18" customWidth="1" min="13" max="13"/>
    <ns0:col width="18" customWidth="1" min="14" max="14"/>
    <ns0:col width="43" customWidth="1" min="15" max="15"/>
  </ns0:cols>
  <ns0:sheetData>
    <ns0:row r="1" ht="32" customHeight="1">
      <ns0:c r="A1" s="1" t="inlineStr">
        <ns0:is>
          <ns0:t>업체비교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  <ns0:c r="K1" s="1" t="n"/>
      <ns0:c r="L1" s="1" t="n"/>
      <ns0:c r="M1" s="1" t="n"/>
      <ns0:c r="N1" s="1" t="n"/>
      <ns0:c r="O1" s="1" t="n"/>
    </ns0:row>
    <ns0:row r="2" ht="25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  <ns0:c r="I2" s="1" t="n"/>
      <ns0:c r="J2" s="1" t="n"/>
      <ns0:c r="K2" s="1" t="n"/>
      <ns0:c r="L2" s="1" t="n"/>
      <ns0:c r="M2" s="1" t="n"/>
      <ns0:c r="N2" s="1" t="n"/>
      <ns0:c r="O2" s="1" t="n"/>
    </ns0:row>
    <ns0:row r="3" ht="40" customHeight="1">
      <ns0:c r="A3" s="1" t="inlineStr">
        <ns0:is>
          <ns0:t>부가세 포함 / 실제 구매량: 필요량과 연간 최소 약정량 중 큰 양</ns0:t>
        </ns0:is>
      </ns0:c>
      <ns0:c r="B3" s="1" t="n"/>
      <ns0:c r="C3" s="1" t="n"/>
      <ns0:c r="D3" s="1" t="n"/>
      <ns0:c r="E3" s="1" t="n"/>
      <ns0:c r="F3" s="1" t="n"/>
      <ns0:c r="G3" s="1" t="n"/>
      <ns0:c r="H3" s="1" t="n"/>
      <ns0:c r="I3" s="1" t="n"/>
      <ns0:c r="J3" s="1" t="n"/>
      <ns0:c r="K3" s="1" t="n"/>
      <ns0:c r="L3" s="1" t="n"/>
      <ns0:c r="M3" s="1" t="n"/>
      <ns0:c r="N3" s="1" t="n"/>
      <ns0:c r="O3" s="1" t="n"/>
    </ns0:row>
    <ns0:row r="4" ht="38" customHeight="1">
      <ns0:c r="A4" s="2" t="inlineStr">
        <ns0:is>
          <ns0:t>업체</ns0:t>
        </ns0:is>
      </ns0:c>
      <ns0:c r="B4" s="2" t="inlineStr">
        <ns0:is>
          <ns0:t>복사용지 단가</ns0:t>
        </ns0:is>
      </ns0:c>
      <ns0:c r="C4" s="2" t="inlineStr">
        <ns0:is>
          <ns0:t>라벨지 단가</ns0:t>
        </ns0:is>
      </ns0:c>
      <ns0:c r="D4" s="2" t="inlineStr">
        <ns0:is>
          <ns0:t>건전지 단가</ns0:t>
        </ns0:is>
      </ns0:c>
      <ns0:c r="E4" s="2" t="inlineStr">
        <ns0:is>
          <ns0:t>물티슈 단가</ns0:t>
        </ns0:is>
      </ns0:c>
      <ns0:c r="F4" s="2" t="inlineStr">
        <ns0:is>
          <ns0:t>복사용지 구매</ns0:t>
        </ns0:is>
      </ns0:c>
      <ns0:c r="G4" s="2" t="inlineStr">
        <ns0:is>
          <ns0:t>라벨지 구매</ns0:t>
        </ns0:is>
      </ns0:c>
      <ns0:c r="H4" s="2" t="inlineStr">
        <ns0:is>
          <ns0:t>건전지 구매</ns0:t>
        </ns0:is>
      </ns0:c>
      <ns0:c r="I4" s="2" t="inlineStr">
        <ns0:is>
          <ns0:t>물티슈 구매</ns0:t>
        </ns0:is>
      </ns0:c>
      <ns0:c r="J4" s="2" t="inlineStr">
        <ns0:is>
          <ns0:t>물건값</ns0:t>
        </ns0:is>
      </ns0:c>
      <ns0:c r="K4" s="2" t="inlineStr">
        <ns0:is>
          <ns0:t>배송비</ns0:t>
        </ns0:is>
      </ns0:c>
      <ns0:c r="L4" s="2" t="inlineStr">
        <ns0:is>
          <ns0:t>실제 총액</ns0:t>
        </ns0:is>
      </ns0:c>
      <ns0:c r="M4" s="2" t="inlineStr">
        <ns0:is>
          <ns0:t>예산 차이</ns0:t>
        </ns0:is>
      </ns0:c>
      <ns0:c r="N4" s="2" t="inlineStr">
        <ns0:is>
          <ns0:t>검토 의견</ns0:t>
        </ns0:is>
      </ns0:c>
      <ns0:c r="O4" s="2" t="inlineStr">
        <ns0:is>
          <ns0:t>근거</ns0:t>
        </ns0:is>
      </ns0:c>
    </ns0:row>
    <ns0:row r="5" ht="38" customHeight="1">
      <ns0:c r="A5" s="3" t="inlineStr">
        <ns0:is>
          <ns0:t>한빛사무</ns0:t>
        </ns0:is>
      </ns0:c>
      <ns0:c r="B5" s="5" t="n">
        <ns0:v>24000</ns0:v>
      </ns0:c>
      <ns0:c r="C5" s="5" t="n">
        <ns0:v>11000</ns0:v>
      </ns0:c>
      <ns0:c r="D5" s="5" t="n">
        <ns0:v>9500</ns0:v>
      </ns0:c>
      <ns0:c r="E5" s="5" t="n">
        <ns0:v>2800</ns0:v>
      </ns0:c>
      <ns0:c r="F5" s="5">
        <ns0:f>MAX(필요량!G5,0)</ns0:f>
        <ns0:v>220</ns0:v>
      </ns0:c>
      <ns0:c r="G5" s="5">
        <ns0:f>MAX(필요량!G6,0)</ns0:f>
        <ns0:v>120</ns0:v>
      </ns0:c>
      <ns0:c r="H5" s="5">
        <ns0:f>MAX(필요량!G7,0)</ns0:f>
        <ns0:v>60</ns0:v>
      </ns0:c>
      <ns0:c r="I5" s="5">
        <ns0:f>MAX(필요량!G8,0)</ns0:f>
        <ns0:v>320</ns0:v>
      </ns0:c>
      <ns0:c r="J5" s="5">
        <ns0:f>B5*F5+C5*G5+D5*H5+E5*I5</ns0:f>
        <ns0:v>8066000</ns0:v>
      </ns0:c>
      <ns0:c r="K5" s="5">
        <ns0:f>SUMIF(배송확인!A5:A16,A5,배송확인!H5:H16)</ns0:f>
        <ns0:v>0</ns0:v>
      </ns0:c>
      <ns0:c r="L5" s="5">
        <ns0:f>J5+K5</ns0:f>
        <ns0:v>8066000</ns0:v>
      </ns0:c>
      <ns0:c r="M5" s="5">
        <ns0:f>8300000-L5</ns0:f>
        <ns0:v>234000</ns0:v>
      </ns0:c>
      <ns0:c r="N5" s="3" t="inlineStr">
        <ns0:is>
          <ns0:t>예산 이내, 필요량만 구입. 승인 전 조건 확인</ns0:t>
        </ns0:is>
      </ns0:c>
      <ns0:c r="O5" s="3" t="inlineStr">
        <ns0:is>
          <ns0:t>한빛사무 견적 1쪽; 입고 소요일 3영업일</ns0:t>
        </ns0:is>
      </ns0:c>
    </ns0:row>
    <ns0:row r="6" ht="38" customHeight="1">
      <ns0:c r="A6" s="1" t="inlineStr">
        <ns0:is>
          <ns0:t>새봄오피스</ns0:t>
        </ns0:is>
      </ns0:c>
      <ns0:c r="B6" s="7">
        <ns0:f>23000*1.1</ns0:f>
        <ns0:v>25300</ns0:v>
      </ns0:c>
      <ns0:c r="C6" s="7">
        <ns0:f>10500*1.1</ns0:f>
        <ns0:v>11550</ns0:v>
      </ns0:c>
      <ns0:c r="D6" s="7">
        <ns0:f>9000*1.1</ns0:f>
        <ns0:v>9900</ns0:v>
      </ns0:c>
      <ns0:c r="E6" s="7">
        <ns0:f>2500*1.1</ns0:f>
        <ns0:v>2750</ns0:v>
      </ns0:c>
      <ns0:c r="F6" s="7">
        <ns0:f>MAX(필요량!G5,0)</ns0:f>
        <ns0:v>220</ns0:v>
      </ns0:c>
      <ns0:c r="G6" s="7">
        <ns0:f>MAX(필요량!G6,0)</ns0:f>
        <ns0:v>120</ns0:v>
      </ns0:c>
      <ns0:c r="H6" s="7">
        <ns0:f>MAX(필요량!G7,0)</ns0:f>
        <ns0:v>60</ns0:v>
      </ns0:c>
      <ns0:c r="I6" s="7">
        <ns0:f>MAX(필요량!G8,0)</ns0:f>
        <ns0:v>320</ns0:v>
      </ns0:c>
      <ns0:c r="J6" s="7">
        <ns0:f>B6*F6+C6*G6+D6*H6+E6*I6</ns0:f>
        <ns0:v>8426000</ns0:v>
      </ns0:c>
      <ns0:c r="K6" s="7">
        <ns0:f>SUMIF(배송확인!A5:A16,A6,배송확인!H5:H16)</ns0:f>
        <ns0:v>0</ns0:v>
      </ns0:c>
      <ns0:c r="L6" s="7">
        <ns0:f>J6+K6</ns0:f>
        <ns0:v>8426000</ns0:v>
      </ns0:c>
      <ns0:c r="M6" s="7">
        <ns0:f>8300000-L6</ns0:f>
        <ns0:v>-126000</ns0:v>
      </ns0:c>
      <ns0:c r="N6" s="1" t="inlineStr">
        <ns0:is>
          <ns0:t>예산 126,000원 초과</ns0:t>
        </ns0:is>
      </ns0:c>
      <ns0:c r="O6" s="1" t="inlineStr">
        <ns0:is>
          <ns0:t>새봄오피스 견적 1쪽; 입고 소요일 2영업일</ns0:t>
        </ns0:is>
      </ns0:c>
    </ns0:row>
    <ns0:row r="7" ht="38" customHeight="1">
      <ns0:c r="A7" s="3" t="inlineStr">
        <ns0:is>
          <ns0:t>다온비품</ns0:t>
        </ns0:is>
      </ns0:c>
      <ns0:c r="B7" s="5" t="n">
        <ns0:v>22000</ns0:v>
      </ns0:c>
      <ns0:c r="C7" s="5" t="n">
        <ns0:v>10500</ns0:v>
      </ns0:c>
      <ns0:c r="D7" s="5" t="n">
        <ns0:v>9000</ns0:v>
      </ns0:c>
      <ns0:c r="E7" s="5" t="n">
        <ns0:v>2600</ns0:v>
      </ns0:c>
      <ns0:c r="F7" s="5">
        <ns0:f>MAX(필요량!G5,300)</ns0:f>
        <ns0:v>300</ns0:v>
      </ns0:c>
      <ns0:c r="G7" s="5">
        <ns0:f>MAX(필요량!G6,180)</ns0:f>
        <ns0:v>180</ns0:v>
      </ns0:c>
      <ns0:c r="H7" s="5">
        <ns0:f>MAX(필요량!G7,100)</ns0:f>
        <ns0:v>100</ns0:v>
      </ns0:c>
      <ns0:c r="I7" s="5">
        <ns0:f>MAX(필요량!G8,500)</ns0:f>
        <ns0:v>500</ns0:v>
      </ns0:c>
      <ns0:c r="J7" s="5">
        <ns0:f>B7*F7+C7*G7+D7*H7+E7*I7</ns0:f>
        <ns0:v>10690000</ns0:v>
      </ns0:c>
      <ns0:c r="K7" s="5">
        <ns0:f>SUMIF(배송확인!A5:A16,A7,배송확인!H5:H16)</ns0:f>
        <ns0:v>0</ns0:v>
      </ns0:c>
      <ns0:c r="L7" s="5">
        <ns0:f>J7+K7</ns0:f>
        <ns0:v>10690000</ns0:v>
      </ns0:c>
      <ns0:c r="M7" s="5">
        <ns0:f>8300000-L7</ns0:f>
        <ns0:v>-2390000</ns0:v>
      </ns0:c>
      <ns0:c r="N7" s="3" t="inlineStr">
        <ns0:is>
          <ns0:t>연간 약정 때문에 4품목 보관 한도 초과</ns0:t>
        </ns0:is>
      </ns0:c>
      <ns0:c r="O7" s="3" t="inlineStr">
        <ns0:is>
          <ns0:t>다온비품 견적 1쪽; 입고 소요일 확인 필요</ns0:t>
        </ns0:is>
      </ns0:c>
    </ns0:row>
  </ns0:sheetData>
  <ns0:autoFilter ref="A4:O7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7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I16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18" customWidth="1" min="2" max="2"/>
    <ns0:col width="18" customWidth="1" min="3" max="3"/>
    <ns0:col width="18" customWidth="1" min="4" max="4"/>
    <ns0:col width="18" customWidth="1" min="5" max="5"/>
    <ns0:col width="18" customWidth="1" min="6" max="6"/>
    <ns0:col width="18" customWidth="1" min="7" max="7"/>
    <ns0:col width="18" customWidth="1" min="8" max="8"/>
    <ns0:col width="43" customWidth="1" min="9" max="9"/>
  </ns0:cols>
  <ns0:sheetData>
    <ns0:row r="1" ht="32" customHeight="1">
      <ns0:c r="A1" s="1" t="inlineStr">
        <ns0:is>
          <ns0:t>배송확인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</ns0:row>
    <ns0:row r="2" ht="25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  <ns0:c r="I2" s="1" t="n"/>
    </ns0:row>
    <ns0:row r="3" ht="40" customHeight="1">
      <ns0:c r="A3" s="1" t="inlineStr">
        <ns0:is>
          <ns0:t>현재 분기 배분 확인용 · 수요·재고를 바꾸면 배분도 다시 검토</ns0:t>
        </ns0:is>
      </ns0:c>
      <ns0:c r="B3" s="1" t="n"/>
      <ns0:c r="C3" s="1" t="n"/>
      <ns0:c r="D3" s="1" t="n"/>
      <ns0:c r="E3" s="1" t="n"/>
      <ns0:c r="F3" s="1" t="n"/>
      <ns0:c r="G3" s="1" t="n"/>
      <ns0:c r="H3" s="1" t="n"/>
      <ns0:c r="I3" s="1" t="n"/>
    </ns0:row>
    <ns0:row r="4" ht="38" customHeight="1">
      <ns0:c r="A4" s="2" t="inlineStr">
        <ns0:is>
          <ns0:t>업체</ns0:t>
        </ns0:is>
      </ns0:c>
      <ns0:c r="B4" s="2" t="inlineStr">
        <ns0:is>
          <ns0:t>분기</ns0:t>
        </ns0:is>
      </ns0:c>
      <ns0:c r="C4" s="2" t="inlineStr">
        <ns0:is>
          <ns0:t>복사용지</ns0:t>
        </ns0:is>
      </ns0:c>
      <ns0:c r="D4" s="2" t="inlineStr">
        <ns0:is>
          <ns0:t>라벨지</ns0:t>
        </ns0:is>
      </ns0:c>
      <ns0:c r="E4" s="2" t="inlineStr">
        <ns0:is>
          <ns0:t>건전지</ns0:t>
        </ns0:is>
      </ns0:c>
      <ns0:c r="F4" s="2" t="inlineStr">
        <ns0:is>
          <ns0:t>물티슈</ns0:t>
        </ns0:is>
      </ns0:c>
      <ns0:c r="G4" s="2" t="inlineStr">
        <ns0:is>
          <ns0:t>물건값</ns0:t>
        </ns0:is>
      </ns0:c>
      <ns0:c r="H4" s="2" t="inlineStr">
        <ns0:is>
          <ns0:t>배송비</ns0:t>
        </ns0:is>
      </ns0:c>
      <ns0:c r="I4" s="2" t="inlineStr">
        <ns0:is>
          <ns0:t>근거</ns0:t>
        </ns0:is>
      </ns0:c>
    </ns0:row>
    <ns0:row r="5" ht="38" customHeight="1">
      <ns0:c r="A5" s="3" t="inlineStr">
        <ns0:is>
          <ns0:t>한빛사무</ns0:t>
        </ns0:is>
      </ns0:c>
      <ns0:c r="B5" s="5" t="n">
        <ns0:v>1</ns0:v>
      </ns0:c>
      <ns0:c r="C5" s="5" t="n">
        <ns0:v>40</ns0:v>
      </ns0:c>
      <ns0:c r="D5" s="5" t="n">
        <ns0:v>30</ns0:v>
      </ns0:c>
      <ns0:c r="E5" s="5" t="n">
        <ns0:v>15</ns0:v>
      </ns0:c>
      <ns0:c r="F5" s="5" t="n">
        <ns0:v>50</ns0:v>
      </ns0:c>
      <ns0:c r="G5" s="5">
        <ns0:f>C5*업체비교!B5+D5*업체비교!C5+E5*업체비교!D5+F5*업체비교!E5</ns0:f>
        <ns0:v>1572500</ns0:v>
      </ns0:c>
      <ns0:c r="H5" s="5">
        <ns0:f>IF(G5&gt;=300000,0,8000)</ns0:f>
        <ns0:v>0</ns0:v>
      </ns0:c>
      <ns0:c r="I5" s="3" t="inlineStr">
        <ns0:is>
          <ns0:t>한빛 견적 1쪽: 분기 주문 기준 / 다온 약정은 4회 균등 납품 가정</ns0:t>
        </ns0:is>
      </ns0:c>
    </ns0:row>
    <ns0:row r="6" ht="38" customHeight="1">
      <ns0:c r="A6" s="1" t="inlineStr">
        <ns0:is>
          <ns0:t>한빛사무</ns0:t>
        </ns0:is>
      </ns0:c>
      <ns0:c r="B6" s="7" t="n">
        <ns0:v>2</ns0:v>
      </ns0:c>
      <ns0:c r="C6" s="7" t="n">
        <ns0:v>60</ns0:v>
      </ns0:c>
      <ns0:c r="D6" s="7" t="n">
        <ns0:v>30</ns0:v>
      </ns0:c>
      <ns0:c r="E6" s="7" t="n">
        <ns0:v>15</ns0:v>
      </ns0:c>
      <ns0:c r="F6" s="7" t="n">
        <ns0:v>90</ns0:v>
      </ns0:c>
      <ns0:c r="G6" s="7">
        <ns0:f>C6*업체비교!B5+D6*업체비교!C5+E6*업체비교!D5+F6*업체비교!E5</ns0:f>
        <ns0:v>2164500</ns0:v>
      </ns0:c>
      <ns0:c r="H6" s="7">
        <ns0:f>IF(G6&gt;=300000,0,8000)</ns0:f>
        <ns0:v>0</ns0:v>
      </ns0:c>
      <ns0:c r="I6" s="1" t="inlineStr">
        <ns0:is>
          <ns0:t>한빛 견적 1쪽: 분기 주문 기준 / 다온 약정은 4회 균등 납품 가정</ns0:t>
        </ns0:is>
      </ns0:c>
    </ns0:row>
    <ns0:row r="7" ht="38" customHeight="1">
      <ns0:c r="A7" s="3" t="inlineStr">
        <ns0:is>
          <ns0:t>한빛사무</ns0:t>
        </ns0:is>
      </ns0:c>
      <ns0:c r="B7" s="5" t="n">
        <ns0:v>3</ns0:v>
      </ns0:c>
      <ns0:c r="C7" s="5" t="n">
        <ns0:v>60</ns0:v>
      </ns0:c>
      <ns0:c r="D7" s="5" t="n">
        <ns0:v>30</ns0:v>
      </ns0:c>
      <ns0:c r="E7" s="5" t="n">
        <ns0:v>15</ns0:v>
      </ns0:c>
      <ns0:c r="F7" s="5" t="n">
        <ns0:v>90</ns0:v>
      </ns0:c>
      <ns0:c r="G7" s="5">
        <ns0:f>C7*업체비교!B5+D7*업체비교!C5+E7*업체비교!D5+F7*업체비교!E5</ns0:f>
        <ns0:v>2164500</ns0:v>
      </ns0:c>
      <ns0:c r="H7" s="5">
        <ns0:f>IF(G7&gt;=300000,0,8000)</ns0:f>
        <ns0:v>0</ns0:v>
      </ns0:c>
      <ns0:c r="I7" s="3" t="inlineStr">
        <ns0:is>
          <ns0:t>한빛 견적 1쪽: 분기 주문 기준 / 다온 약정은 4회 균등 납품 가정</ns0:t>
        </ns0:is>
      </ns0:c>
    </ns0:row>
    <ns0:row r="8" ht="38" customHeight="1">
      <ns0:c r="A8" s="1" t="inlineStr">
        <ns0:is>
          <ns0:t>한빛사무</ns0:t>
        </ns0:is>
      </ns0:c>
      <ns0:c r="B8" s="7" t="n">
        <ns0:v>4</ns0:v>
      </ns0:c>
      <ns0:c r="C8" s="7" t="n">
        <ns0:v>60</ns0:v>
      </ns0:c>
      <ns0:c r="D8" s="7" t="n">
        <ns0:v>30</ns0:v>
      </ns0:c>
      <ns0:c r="E8" s="7" t="n">
        <ns0:v>15</ns0:v>
      </ns0:c>
      <ns0:c r="F8" s="7" t="n">
        <ns0:v>90</ns0:v>
      </ns0:c>
      <ns0:c r="G8" s="7">
        <ns0:f>C8*업체비교!B5+D8*업체비교!C5+E8*업체비교!D5+F8*업체비교!E5</ns0:f>
        <ns0:v>2164500</ns0:v>
      </ns0:c>
      <ns0:c r="H8" s="7">
        <ns0:f>IF(G8&gt;=300000,0,8000)</ns0:f>
        <ns0:v>0</ns0:v>
      </ns0:c>
      <ns0:c r="I8" s="1" t="inlineStr">
        <ns0:is>
          <ns0:t>한빛 견적 1쪽: 분기 주문 기준 / 다온 약정은 4회 균등 납품 가정</ns0:t>
        </ns0:is>
      </ns0:c>
    </ns0:row>
    <ns0:row r="9" ht="38" customHeight="1">
      <ns0:c r="A9" s="3" t="inlineStr">
        <ns0:is>
          <ns0:t>새봄오피스</ns0:t>
        </ns0:is>
      </ns0:c>
      <ns0:c r="B9" s="5" t="n">
        <ns0:v>1</ns0:v>
      </ns0:c>
      <ns0:c r="C9" s="5" t="n">
        <ns0:v>40</ns0:v>
      </ns0:c>
      <ns0:c r="D9" s="5" t="n">
        <ns0:v>30</ns0:v>
      </ns0:c>
      <ns0:c r="E9" s="5" t="n">
        <ns0:v>15</ns0:v>
      </ns0:c>
      <ns0:c r="F9" s="5" t="n">
        <ns0:v>50</ns0:v>
      </ns0:c>
      <ns0:c r="G9" s="5">
        <ns0:f>C9*업체비교!B6+D9*업체비교!C6+E9*업체비교!D6+F9*업체비교!E6</ns0:f>
        <ns0:v>1644500</ns0:v>
      </ns0:c>
      <ns0:c r="H9" s="5" t="n">
        <ns0:v>0</ns0:v>
      </ns0:c>
      <ns0:c r="I9" s="3" t="inlineStr">
        <ns0:is>
          <ns0:t>한빛 견적 1쪽: 분기 주문 기준 / 다온 약정은 4회 균등 납품 가정</ns0:t>
        </ns0:is>
      </ns0:c>
    </ns0:row>
    <ns0:row r="10" ht="38" customHeight="1">
      <ns0:c r="A10" s="1" t="inlineStr">
        <ns0:is>
          <ns0:t>새봄오피스</ns0:t>
        </ns0:is>
      </ns0:c>
      <ns0:c r="B10" s="7" t="n">
        <ns0:v>2</ns0:v>
      </ns0:c>
      <ns0:c r="C10" s="7" t="n">
        <ns0:v>60</ns0:v>
      </ns0:c>
      <ns0:c r="D10" s="7" t="n">
        <ns0:v>30</ns0:v>
      </ns0:c>
      <ns0:c r="E10" s="7" t="n">
        <ns0:v>15</ns0:v>
      </ns0:c>
      <ns0:c r="F10" s="7" t="n">
        <ns0:v>90</ns0:v>
      </ns0:c>
      <ns0:c r="G10" s="7">
        <ns0:f>C10*업체비교!B6+D10*업체비교!C6+E10*업체비교!D6+F10*업체비교!E6</ns0:f>
        <ns0:v>2260500</ns0:v>
      </ns0:c>
      <ns0:c r="H10" s="7" t="n">
        <ns0:v>0</ns0:v>
      </ns0:c>
      <ns0:c r="I10" s="1" t="inlineStr">
        <ns0:is>
          <ns0:t>한빛 견적 1쪽: 분기 주문 기준 / 다온 약정은 4회 균등 납품 가정</ns0:t>
        </ns0:is>
      </ns0:c>
    </ns0:row>
    <ns0:row r="11" ht="38" customHeight="1">
      <ns0:c r="A11" s="3" t="inlineStr">
        <ns0:is>
          <ns0:t>새봄오피스</ns0:t>
        </ns0:is>
      </ns0:c>
      <ns0:c r="B11" s="5" t="n">
        <ns0:v>3</ns0:v>
      </ns0:c>
      <ns0:c r="C11" s="5" t="n">
        <ns0:v>60</ns0:v>
      </ns0:c>
      <ns0:c r="D11" s="5" t="n">
        <ns0:v>30</ns0:v>
      </ns0:c>
      <ns0:c r="E11" s="5" t="n">
        <ns0:v>15</ns0:v>
      </ns0:c>
      <ns0:c r="F11" s="5" t="n">
        <ns0:v>90</ns0:v>
      </ns0:c>
      <ns0:c r="G11" s="5">
        <ns0:f>C11*업체비교!B6+D11*업체비교!C6+E11*업체비교!D6+F11*업체비교!E6</ns0:f>
        <ns0:v>2260500</ns0:v>
      </ns0:c>
      <ns0:c r="H11" s="5" t="n">
        <ns0:v>0</ns0:v>
      </ns0:c>
      <ns0:c r="I11" s="3" t="inlineStr">
        <ns0:is>
          <ns0:t>한빛 견적 1쪽: 분기 주문 기준 / 다온 약정은 4회 균등 납품 가정</ns0:t>
        </ns0:is>
      </ns0:c>
    </ns0:row>
    <ns0:row r="12" ht="38" customHeight="1">
      <ns0:c r="A12" s="1" t="inlineStr">
        <ns0:is>
          <ns0:t>새봄오피스</ns0:t>
        </ns0:is>
      </ns0:c>
      <ns0:c r="B12" s="7" t="n">
        <ns0:v>4</ns0:v>
      </ns0:c>
      <ns0:c r="C12" s="7" t="n">
        <ns0:v>60</ns0:v>
      </ns0:c>
      <ns0:c r="D12" s="7" t="n">
        <ns0:v>30</ns0:v>
      </ns0:c>
      <ns0:c r="E12" s="7" t="n">
        <ns0:v>15</ns0:v>
      </ns0:c>
      <ns0:c r="F12" s="7" t="n">
        <ns0:v>90</ns0:v>
      </ns0:c>
      <ns0:c r="G12" s="7">
        <ns0:f>C12*업체비교!B6+D12*업체비교!C6+E12*업체비교!D6+F12*업체비교!E6</ns0:f>
        <ns0:v>2260500</ns0:v>
      </ns0:c>
      <ns0:c r="H12" s="7" t="n">
        <ns0:v>0</ns0:v>
      </ns0:c>
      <ns0:c r="I12" s="1" t="inlineStr">
        <ns0:is>
          <ns0:t>한빛 견적 1쪽: 분기 주문 기준 / 다온 약정은 4회 균등 납품 가정</ns0:t>
        </ns0:is>
      </ns0:c>
    </ns0:row>
    <ns0:row r="13" ht="38" customHeight="1">
      <ns0:c r="A13" s="3" t="inlineStr">
        <ns0:is>
          <ns0:t>다온비품</ns0:t>
        </ns0:is>
      </ns0:c>
      <ns0:c r="B13" s="5" t="n">
        <ns0:v>1</ns0:v>
      </ns0:c>
      <ns0:c r="C13" s="5" t="n">
        <ns0:v>75</ns0:v>
      </ns0:c>
      <ns0:c r="D13" s="5" t="n">
        <ns0:v>45</ns0:v>
      </ns0:c>
      <ns0:c r="E13" s="5" t="n">
        <ns0:v>25</ns0:v>
      </ns0:c>
      <ns0:c r="F13" s="5" t="n">
        <ns0:v>125</ns0:v>
      </ns0:c>
      <ns0:c r="G13" s="5">
        <ns0:f>C13*업체비교!B7+D13*업체비교!C7+E13*업체비교!D7+F13*업체비교!E7</ns0:f>
        <ns0:v>2672500</ns0:v>
      </ns0:c>
      <ns0:c r="H13" s="5" t="n">
        <ns0:v>0</ns0:v>
      </ns0:c>
      <ns0:c r="I13" s="3" t="inlineStr">
        <ns0:is>
          <ns0:t>한빛 견적 1쪽: 분기 주문 기준 / 다온 약정은 4회 균등 납품 가정</ns0:t>
        </ns0:is>
      </ns0:c>
    </ns0:row>
    <ns0:row r="14" ht="38" customHeight="1">
      <ns0:c r="A14" s="1" t="inlineStr">
        <ns0:is>
          <ns0:t>다온비품</ns0:t>
        </ns0:is>
      </ns0:c>
      <ns0:c r="B14" s="7" t="n">
        <ns0:v>2</ns0:v>
      </ns0:c>
      <ns0:c r="C14" s="7" t="n">
        <ns0:v>75</ns0:v>
      </ns0:c>
      <ns0:c r="D14" s="7" t="n">
        <ns0:v>45</ns0:v>
      </ns0:c>
      <ns0:c r="E14" s="7" t="n">
        <ns0:v>25</ns0:v>
      </ns0:c>
      <ns0:c r="F14" s="7" t="n">
        <ns0:v>125</ns0:v>
      </ns0:c>
      <ns0:c r="G14" s="7">
        <ns0:f>C14*업체비교!B7+D14*업체비교!C7+E14*업체비교!D7+F14*업체비교!E7</ns0:f>
        <ns0:v>2672500</ns0:v>
      </ns0:c>
      <ns0:c r="H14" s="7" t="n">
        <ns0:v>0</ns0:v>
      </ns0:c>
      <ns0:c r="I14" s="1" t="inlineStr">
        <ns0:is>
          <ns0:t>한빛 견적 1쪽: 분기 주문 기준 / 다온 약정은 4회 균등 납품 가정</ns0:t>
        </ns0:is>
      </ns0:c>
    </ns0:row>
    <ns0:row r="15" ht="38" customHeight="1">
      <ns0:c r="A15" s="3" t="inlineStr">
        <ns0:is>
          <ns0:t>다온비품</ns0:t>
        </ns0:is>
      </ns0:c>
      <ns0:c r="B15" s="5" t="n">
        <ns0:v>3</ns0:v>
      </ns0:c>
      <ns0:c r="C15" s="5" t="n">
        <ns0:v>75</ns0:v>
      </ns0:c>
      <ns0:c r="D15" s="5" t="n">
        <ns0:v>45</ns0:v>
      </ns0:c>
      <ns0:c r="E15" s="5" t="n">
        <ns0:v>25</ns0:v>
      </ns0:c>
      <ns0:c r="F15" s="5" t="n">
        <ns0:v>125</ns0:v>
      </ns0:c>
      <ns0:c r="G15" s="5">
        <ns0:f>C15*업체비교!B7+D15*업체비교!C7+E15*업체비교!D7+F15*업체비교!E7</ns0:f>
        <ns0:v>2672500</ns0:v>
      </ns0:c>
      <ns0:c r="H15" s="5" t="n">
        <ns0:v>0</ns0:v>
      </ns0:c>
      <ns0:c r="I15" s="3" t="inlineStr">
        <ns0:is>
          <ns0:t>한빛 견적 1쪽: 분기 주문 기준 / 다온 약정은 4회 균등 납품 가정</ns0:t>
        </ns0:is>
      </ns0:c>
    </ns0:row>
    <ns0:row r="16" ht="38" customHeight="1">
      <ns0:c r="A16" s="1" t="inlineStr">
        <ns0:is>
          <ns0:t>다온비품</ns0:t>
        </ns0:is>
      </ns0:c>
      <ns0:c r="B16" s="7" t="n">
        <ns0:v>4</ns0:v>
      </ns0:c>
      <ns0:c r="C16" s="7" t="n">
        <ns0:v>75</ns0:v>
      </ns0:c>
      <ns0:c r="D16" s="7" t="n">
        <ns0:v>45</ns0:v>
      </ns0:c>
      <ns0:c r="E16" s="7" t="n">
        <ns0:v>25</ns0:v>
      </ns0:c>
      <ns0:c r="F16" s="7" t="n">
        <ns0:v>125</ns0:v>
      </ns0:c>
      <ns0:c r="G16" s="7">
        <ns0:f>C16*업체비교!B7+D16*업체비교!C7+E16*업체비교!D7+F16*업체비교!E7</ns0:f>
        <ns0:v>2672500</ns0:v>
      </ns0:c>
      <ns0:c r="H16" s="7" t="n">
        <ns0:v>0</ns0:v>
      </ns0:c>
      <ns0:c r="I16" s="1" t="inlineStr">
        <ns0:is>
          <ns0:t>한빛 견적 1쪽: 분기 주문 기준 / 다온 약정은 4회 균등 납품 가정</ns0:t>
        </ns0:is>
      </ns0:c>
    </ns0:row>
  </ns0:sheetData>
  <ns0:autoFilter ref="A4:I16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8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J16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18" customWidth="1" min="2" max="2"/>
    <ns0:col width="18" customWidth="1" min="3" max="3"/>
    <ns0:col width="18" customWidth="1" min="4" max="4"/>
    <ns0:col width="18" customWidth="1" min="5" max="5"/>
    <ns0:col width="18" customWidth="1" min="6" max="6"/>
    <ns0:col width="18" customWidth="1" min="7" max="7"/>
    <ns0:col width="18" customWidth="1" min="8" max="8"/>
    <ns0:col width="18" customWidth="1" min="9" max="9"/>
    <ns0:col width="43" customWidth="1" min="10" max="10"/>
  </ns0:cols>
  <ns0:sheetData>
    <ns0:row r="1" ht="32" customHeight="1">
      <ns0:c r="A1" s="1" t="inlineStr">
        <ns0:is>
          <ns0:t>재고점검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</ns0:row>
    <ns0:row r="2" ht="25" customHeight="1">
      <ns0:c r="A2" s="1" t="inlineStr">
        <ns0:is>
          <ns0:t>교육 영상 시연용 가상 자료</ns0:t>
        </ns0:is>
      </ns0:c>
      <ns0:c r="B2" s="1" t="n"/>
      <ns0:c r="C2" s="1" t="n"/>
      <ns0:c r="D2" s="1" t="n"/>
      <ns0:c r="E2" s="1" t="n"/>
      <ns0:c r="F2" s="1" t="n"/>
      <ns0:c r="G2" s="1" t="n"/>
      <ns0:c r="H2" s="1" t="n"/>
      <ns0:c r="I2" s="1" t="n"/>
      <ns0:c r="J2" s="1" t="n"/>
    </ns0:row>
    <ns0:row r="3" ht="40" customHeight="1">
      <ns0:c r="A3" s="1" t="inlineStr">
        <ns0:is>
          <ns0:t>연말 보유량 비교 · 분기 입고 직후 한도는 연간 계획에서도 확인</ns0:t>
        </ns0:is>
      </ns0:c>
      <ns0:c r="B3" s="1" t="n"/>
      <ns0:c r="C3" s="1" t="n"/>
      <ns0:c r="D3" s="1" t="n"/>
      <ns0:c r="E3" s="1" t="n"/>
      <ns0:c r="F3" s="1" t="n"/>
      <ns0:c r="G3" s="1" t="n"/>
      <ns0:c r="H3" s="1" t="n"/>
      <ns0:c r="I3" s="1" t="n"/>
      <ns0:c r="J3" s="1" t="n"/>
    </ns0:row>
    <ns0:row r="4" ht="38" customHeight="1">
      <ns0:c r="A4" s="2" t="inlineStr">
        <ns0:is>
          <ns0:t>업체</ns0:t>
        </ns0:is>
      </ns0:c>
      <ns0:c r="B4" s="2" t="inlineStr">
        <ns0:is>
          <ns0:t>품목</ns0:t>
        </ns0:is>
      </ns0:c>
      <ns0:c r="C4" s="2" t="inlineStr">
        <ns0:is>
          <ns0:t>단위</ns0:t>
        </ns0:is>
      </ns0:c>
      <ns0:c r="D4" s="2" t="inlineStr">
        <ns0:is>
          <ns0:t>시작 재고</ns0:t>
        </ns0:is>
      </ns0:c>
      <ns0:c r="E4" s="2" t="inlineStr">
        <ns0:is>
          <ns0:t>연간 사용</ns0:t>
        </ns0:is>
      </ns0:c>
      <ns0:c r="F4" s="2" t="inlineStr">
        <ns0:is>
          <ns0:t>실제 구매</ns0:t>
        </ns0:is>
      </ns0:c>
      <ns0:c r="G4" s="2" t="inlineStr">
        <ns0:is>
          <ns0:t>연말 재고</ns0:t>
        </ns0:is>
      </ns0:c>
      <ns0:c r="H4" s="2" t="inlineStr">
        <ns0:is>
          <ns0:t>보관 한도</ns0:t>
        </ns0:is>
      </ns0:c>
      <ns0:c r="I4" s="2" t="inlineStr">
        <ns0:is>
          <ns0:t>점검</ns0:t>
        </ns0:is>
      </ns0:c>
      <ns0:c r="J4" s="2" t="inlineStr">
        <ns0:is>
          <ns0:t>근거</ns0:t>
        </ns0:is>
      </ns0:c>
    </ns0:row>
    <ns0:row r="5" ht="38" customHeight="1">
      <ns0:c r="A5" s="3" t="inlineStr">
        <ns0:is>
          <ns0:t>한빛사무</ns0:t>
        </ns0:is>
      </ns0:c>
      <ns0:c r="B5" s="3" t="inlineStr">
        <ns0:is>
          <ns0:t>A4 복사용지</ns0:t>
        </ns0:is>
      </ns0:c>
      <ns0:c r="C5" s="3" t="inlineStr">
        <ns0:is>
          <ns0:t>상자</ns0:t>
        </ns0:is>
      </ns0:c>
      <ns0:c r="D5" s="5">
        <ns0:f>필요량!E5</ns0:f>
        <ns0:v>30</ns0:v>
      </ns0:c>
      <ns0:c r="E5" s="5">
        <ns0:f>필요량!D5</ns0:f>
        <ns0:v>240</ns0:v>
      </ns0:c>
      <ns0:c r="F5" s="5">
        <ns0:f>업체비교!F5</ns0:f>
        <ns0:v>220</ns0:v>
      </ns0:c>
      <ns0:c r="G5" s="5">
        <ns0:f>D5+F5-E5</ns0:f>
        <ns0:v>10</ns0:v>
      </ns0:c>
      <ns0:c r="H5" s="5" t="n">
        <ns0:v>80</ns0:v>
      </ns0:c>
      <ns0:c r="I5" s="5" t="str">
        <ns0:f>IF(G5&gt;H5,"보관 한도 초과","범위 안")</ns0:f>
        <ns0:v>범위 안</ns0:v>
      </ns0:c>
      <ns0:c r="J5" s="3" t="inlineStr">
        <ns0:is>
          <ns0:t>메모 1~2쪽 / 창고 그림 / 업체 견적 1쪽</ns0:t>
        </ns0:is>
      </ns0:c>
    </ns0:row>
    <ns0:row r="6" ht="38" customHeight="1">
      <ns0:c r="A6" s="1" t="inlineStr">
        <ns0:is>
          <ns0:t>한빛사무</ns0:t>
        </ns0:is>
      </ns0:c>
      <ns0:c r="B6" s="1" t="inlineStr">
        <ns0:is>
          <ns0:t>라벨지</ns0:t>
        </ns0:is>
      </ns0:c>
      <ns0:c r="C6" s="1" t="inlineStr">
        <ns0:is>
          <ns0:t>권</ns0:t>
        </ns0:is>
      </ns0:c>
      <ns0:c r="D6" s="7">
        <ns0:f>필요량!E6</ns0:f>
        <ns0:v>10</ns0:v>
      </ns0:c>
      <ns0:c r="E6" s="7">
        <ns0:f>필요량!D6</ns0:f>
        <ns0:v>120</ns0:v>
      </ns0:c>
      <ns0:c r="F6" s="7">
        <ns0:f>업체비교!G5</ns0:f>
        <ns0:v>120</ns0:v>
      </ns0:c>
      <ns0:c r="G6" s="7">
        <ns0:f>D6+F6-E6</ns0:f>
        <ns0:v>10</ns0:v>
      </ns0:c>
      <ns0:c r="H6" s="7" t="n">
        <ns0:v>60</ns0:v>
      </ns0:c>
      <ns0:c r="I6" s="7" t="str">
        <ns0:f>IF(G6&gt;H6,"보관 한도 초과","범위 안")</ns0:f>
        <ns0:v>범위 안</ns0:v>
      </ns0:c>
      <ns0:c r="J6" s="1" t="inlineStr">
        <ns0:is>
          <ns0:t>메모 1~2쪽 / 창고 그림 / 업체 견적 1쪽</ns0:t>
        </ns0:is>
      </ns0:c>
    </ns0:row>
    <ns0:row r="7" ht="38" customHeight="1">
      <ns0:c r="A7" s="3" t="inlineStr">
        <ns0:is>
          <ns0:t>한빛사무</ns0:t>
        </ns0:is>
      </ns0:c>
      <ns0:c r="B7" s="3" t="inlineStr">
        <ns0:is>
          <ns0:t>AA 건전지</ns0:t>
        </ns0:is>
      </ns0:c>
      <ns0:c r="C7" s="3" t="inlineStr">
        <ns0:is>
          <ns0:t>상자</ns0:t>
        </ns0:is>
      </ns0:c>
      <ns0:c r="D7" s="5">
        <ns0:f>필요량!E7</ns0:f>
        <ns0:v>10</ns0:v>
      </ns0:c>
      <ns0:c r="E7" s="5">
        <ns0:f>필요량!D7</ns0:f>
        <ns0:v>60</ns0:v>
      </ns0:c>
      <ns0:c r="F7" s="5">
        <ns0:f>업체비교!H5</ns0:f>
        <ns0:v>60</ns0:v>
      </ns0:c>
      <ns0:c r="G7" s="5">
        <ns0:f>D7+F7-E7</ns0:f>
        <ns0:v>10</ns0:v>
      </ns0:c>
      <ns0:c r="H7" s="5" t="n">
        <ns0:v>40</ns0:v>
      </ns0:c>
      <ns0:c r="I7" s="5" t="str">
        <ns0:f>IF(G7&gt;H7,"보관 한도 초과","범위 안")</ns0:f>
        <ns0:v>범위 안</ns0:v>
      </ns0:c>
      <ns0:c r="J7" s="3" t="inlineStr">
        <ns0:is>
          <ns0:t>메모 1~2쪽 / 창고 그림 / 업체 견적 1쪽</ns0:t>
        </ns0:is>
      </ns0:c>
    </ns0:row>
    <ns0:row r="8" ht="38" customHeight="1">
      <ns0:c r="A8" s="1" t="inlineStr">
        <ns0:is>
          <ns0:t>한빛사무</ns0:t>
        </ns0:is>
      </ns0:c>
      <ns0:c r="B8" s="1" t="inlineStr">
        <ns0:is>
          <ns0:t>물티슈</ns0:t>
        </ns0:is>
      </ns0:c>
      <ns0:c r="C8" s="1" t="inlineStr">
        <ns0:is>
          <ns0:t>봉</ns0:t>
        </ns0:is>
      </ns0:c>
      <ns0:c r="D8" s="7">
        <ns0:f>필요량!E8</ns0:f>
        <ns0:v>60</ns0:v>
      </ns0:c>
      <ns0:c r="E8" s="7">
        <ns0:f>필요량!D8</ns0:f>
        <ns0:v>360</ns0:v>
      </ns0:c>
      <ns0:c r="F8" s="7">
        <ns0:f>업체비교!I5</ns0:f>
        <ns0:v>320</ns0:v>
      </ns0:c>
      <ns0:c r="G8" s="7">
        <ns0:f>D8+F8-E8</ns0:f>
        <ns0:v>20</ns0:v>
      </ns0:c>
      <ns0:c r="H8" s="7" t="n">
        <ns0:v>120</ns0:v>
      </ns0:c>
      <ns0:c r="I8" s="7" t="str">
        <ns0:f>IF(G8&gt;H8,"보관 한도 초과","범위 안")</ns0:f>
        <ns0:v>범위 안</ns0:v>
      </ns0:c>
      <ns0:c r="J8" s="1" t="inlineStr">
        <ns0:is>
          <ns0:t>메모 1~2쪽 / 창고 그림 / 업체 견적 1쪽</ns0:t>
        </ns0:is>
      </ns0:c>
    </ns0:row>
    <ns0:row r="9" ht="38" customHeight="1">
      <ns0:c r="A9" s="3" t="inlineStr">
        <ns0:is>
          <ns0:t>새봄오피스</ns0:t>
        </ns0:is>
      </ns0:c>
      <ns0:c r="B9" s="3" t="inlineStr">
        <ns0:is>
          <ns0:t>A4 복사용지</ns0:t>
        </ns0:is>
      </ns0:c>
      <ns0:c r="C9" s="3" t="inlineStr">
        <ns0:is>
          <ns0:t>상자</ns0:t>
        </ns0:is>
      </ns0:c>
      <ns0:c r="D9" s="5">
        <ns0:f>필요량!E5</ns0:f>
        <ns0:v>30</ns0:v>
      </ns0:c>
      <ns0:c r="E9" s="5">
        <ns0:f>필요량!D5</ns0:f>
        <ns0:v>240</ns0:v>
      </ns0:c>
      <ns0:c r="F9" s="5">
        <ns0:f>업체비교!F6</ns0:f>
        <ns0:v>220</ns0:v>
      </ns0:c>
      <ns0:c r="G9" s="5">
        <ns0:f>D9+F9-E9</ns0:f>
        <ns0:v>10</ns0:v>
      </ns0:c>
      <ns0:c r="H9" s="5" t="n">
        <ns0:v>80</ns0:v>
      </ns0:c>
      <ns0:c r="I9" s="5" t="str">
        <ns0:f>IF(G9&gt;H9,"보관 한도 초과","범위 안")</ns0:f>
        <ns0:v>범위 안</ns0:v>
      </ns0:c>
      <ns0:c r="J9" s="3" t="inlineStr">
        <ns0:is>
          <ns0:t>메모 1~2쪽 / 창고 그림 / 업체 견적 1쪽</ns0:t>
        </ns0:is>
      </ns0:c>
    </ns0:row>
    <ns0:row r="10" ht="38" customHeight="1">
      <ns0:c r="A10" s="1" t="inlineStr">
        <ns0:is>
          <ns0:t>새봄오피스</ns0:t>
        </ns0:is>
      </ns0:c>
      <ns0:c r="B10" s="1" t="inlineStr">
        <ns0:is>
          <ns0:t>라벨지</ns0:t>
        </ns0:is>
      </ns0:c>
      <ns0:c r="C10" s="1" t="inlineStr">
        <ns0:is>
          <ns0:t>권</ns0:t>
        </ns0:is>
      </ns0:c>
      <ns0:c r="D10" s="7">
        <ns0:f>필요량!E6</ns0:f>
        <ns0:v>10</ns0:v>
      </ns0:c>
      <ns0:c r="E10" s="7">
        <ns0:f>필요량!D6</ns0:f>
        <ns0:v>120</ns0:v>
      </ns0:c>
      <ns0:c r="F10" s="7">
        <ns0:f>업체비교!G6</ns0:f>
        <ns0:v>120</ns0:v>
      </ns0:c>
      <ns0:c r="G10" s="7">
        <ns0:f>D10+F10-E10</ns0:f>
        <ns0:v>10</ns0:v>
      </ns0:c>
      <ns0:c r="H10" s="7" t="n">
        <ns0:v>60</ns0:v>
      </ns0:c>
      <ns0:c r="I10" s="7" t="str">
        <ns0:f>IF(G10&gt;H10,"보관 한도 초과","범위 안")</ns0:f>
        <ns0:v>범위 안</ns0:v>
      </ns0:c>
      <ns0:c r="J10" s="1" t="inlineStr">
        <ns0:is>
          <ns0:t>메모 1~2쪽 / 창고 그림 / 업체 견적 1쪽</ns0:t>
        </ns0:is>
      </ns0:c>
    </ns0:row>
    <ns0:row r="11" ht="38" customHeight="1">
      <ns0:c r="A11" s="3" t="inlineStr">
        <ns0:is>
          <ns0:t>새봄오피스</ns0:t>
        </ns0:is>
      </ns0:c>
      <ns0:c r="B11" s="3" t="inlineStr">
        <ns0:is>
          <ns0:t>AA 건전지</ns0:t>
        </ns0:is>
      </ns0:c>
      <ns0:c r="C11" s="3" t="inlineStr">
        <ns0:is>
          <ns0:t>상자</ns0:t>
        </ns0:is>
      </ns0:c>
      <ns0:c r="D11" s="5">
        <ns0:f>필요량!E7</ns0:f>
        <ns0:v>10</ns0:v>
      </ns0:c>
      <ns0:c r="E11" s="5">
        <ns0:f>필요량!D7</ns0:f>
        <ns0:v>60</ns0:v>
      </ns0:c>
      <ns0:c r="F11" s="5">
        <ns0:f>업체비교!H6</ns0:f>
        <ns0:v>60</ns0:v>
      </ns0:c>
      <ns0:c r="G11" s="5">
        <ns0:f>D11+F11-E11</ns0:f>
        <ns0:v>10</ns0:v>
      </ns0:c>
      <ns0:c r="H11" s="5" t="n">
        <ns0:v>40</ns0:v>
      </ns0:c>
      <ns0:c r="I11" s="5" t="str">
        <ns0:f>IF(G11&gt;H11,"보관 한도 초과","범위 안")</ns0:f>
        <ns0:v>범위 안</ns0:v>
      </ns0:c>
      <ns0:c r="J11" s="3" t="inlineStr">
        <ns0:is>
          <ns0:t>메모 1~2쪽 / 창고 그림 / 업체 견적 1쪽</ns0:t>
        </ns0:is>
      </ns0:c>
    </ns0:row>
    <ns0:row r="12" ht="38" customHeight="1">
      <ns0:c r="A12" s="1" t="inlineStr">
        <ns0:is>
          <ns0:t>새봄오피스</ns0:t>
        </ns0:is>
      </ns0:c>
      <ns0:c r="B12" s="1" t="inlineStr">
        <ns0:is>
          <ns0:t>물티슈</ns0:t>
        </ns0:is>
      </ns0:c>
      <ns0:c r="C12" s="1" t="inlineStr">
        <ns0:is>
          <ns0:t>봉</ns0:t>
        </ns0:is>
      </ns0:c>
      <ns0:c r="D12" s="7">
        <ns0:f>필요량!E8</ns0:f>
        <ns0:v>60</ns0:v>
      </ns0:c>
      <ns0:c r="E12" s="7">
        <ns0:f>필요량!D8</ns0:f>
        <ns0:v>360</ns0:v>
      </ns0:c>
      <ns0:c r="F12" s="7">
        <ns0:f>업체비교!I6</ns0:f>
        <ns0:v>320</ns0:v>
      </ns0:c>
      <ns0:c r="G12" s="7">
        <ns0:f>D12+F12-E12</ns0:f>
        <ns0:v>20</ns0:v>
      </ns0:c>
      <ns0:c r="H12" s="7" t="n">
        <ns0:v>120</ns0:v>
      </ns0:c>
      <ns0:c r="I12" s="7" t="str">
        <ns0:f>IF(G12&gt;H12,"보관 한도 초과","범위 안")</ns0:f>
        <ns0:v>범위 안</ns0:v>
      </ns0:c>
      <ns0:c r="J12" s="1" t="inlineStr">
        <ns0:is>
          <ns0:t>메모 1~2쪽 / 창고 그림 / 업체 견적 1쪽</ns0:t>
        </ns0:is>
      </ns0:c>
    </ns0:row>
    <ns0:row r="13" ht="38" customHeight="1">
      <ns0:c r="A13" s="3" t="inlineStr">
        <ns0:is>
          <ns0:t>다온비품</ns0:t>
        </ns0:is>
      </ns0:c>
      <ns0:c r="B13" s="3" t="inlineStr">
        <ns0:is>
          <ns0:t>A4 복사용지</ns0:t>
        </ns0:is>
      </ns0:c>
      <ns0:c r="C13" s="3" t="inlineStr">
        <ns0:is>
          <ns0:t>상자</ns0:t>
        </ns0:is>
      </ns0:c>
      <ns0:c r="D13" s="5">
        <ns0:f>필요량!E5</ns0:f>
        <ns0:v>30</ns0:v>
      </ns0:c>
      <ns0:c r="E13" s="5">
        <ns0:f>필요량!D5</ns0:f>
        <ns0:v>240</ns0:v>
      </ns0:c>
      <ns0:c r="F13" s="5">
        <ns0:f>업체비교!F7</ns0:f>
        <ns0:v>300</ns0:v>
      </ns0:c>
      <ns0:c r="G13" s="5">
        <ns0:f>D13+F13-E13</ns0:f>
        <ns0:v>90</ns0:v>
      </ns0:c>
      <ns0:c r="H13" s="5" t="n">
        <ns0:v>80</ns0:v>
      </ns0:c>
      <ns0:c r="I13" s="5" t="str">
        <ns0:f>IF(G13&gt;H13,"보관 한도 초과","범위 안")</ns0:f>
        <ns0:v>보관 한도 초과</ns0:v>
      </ns0:c>
      <ns0:c r="J13" s="3" t="inlineStr">
        <ns0:is>
          <ns0:t>메모 1~2쪽 / 창고 그림 / 업체 견적 1쪽</ns0:t>
        </ns0:is>
      </ns0:c>
    </ns0:row>
    <ns0:row r="14" ht="38" customHeight="1">
      <ns0:c r="A14" s="1" t="inlineStr">
        <ns0:is>
          <ns0:t>다온비품</ns0:t>
        </ns0:is>
      </ns0:c>
      <ns0:c r="B14" s="1" t="inlineStr">
        <ns0:is>
          <ns0:t>라벨지</ns0:t>
        </ns0:is>
      </ns0:c>
      <ns0:c r="C14" s="1" t="inlineStr">
        <ns0:is>
          <ns0:t>권</ns0:t>
        </ns0:is>
      </ns0:c>
      <ns0:c r="D14" s="7">
        <ns0:f>필요량!E6</ns0:f>
        <ns0:v>10</ns0:v>
      </ns0:c>
      <ns0:c r="E14" s="7">
        <ns0:f>필요량!D6</ns0:f>
        <ns0:v>120</ns0:v>
      </ns0:c>
      <ns0:c r="F14" s="7">
        <ns0:f>업체비교!G7</ns0:f>
        <ns0:v>180</ns0:v>
      </ns0:c>
      <ns0:c r="G14" s="7">
        <ns0:f>D14+F14-E14</ns0:f>
        <ns0:v>70</ns0:v>
      </ns0:c>
      <ns0:c r="H14" s="7" t="n">
        <ns0:v>60</ns0:v>
      </ns0:c>
      <ns0:c r="I14" s="7" t="str">
        <ns0:f>IF(G14&gt;H14,"보관 한도 초과","범위 안")</ns0:f>
        <ns0:v>보관 한도 초과</ns0:v>
      </ns0:c>
      <ns0:c r="J14" s="1" t="inlineStr">
        <ns0:is>
          <ns0:t>메모 1~2쪽 / 창고 그림 / 업체 견적 1쪽</ns0:t>
        </ns0:is>
      </ns0:c>
    </ns0:row>
    <ns0:row r="15" ht="38" customHeight="1">
      <ns0:c r="A15" s="3" t="inlineStr">
        <ns0:is>
          <ns0:t>다온비품</ns0:t>
        </ns0:is>
      </ns0:c>
      <ns0:c r="B15" s="3" t="inlineStr">
        <ns0:is>
          <ns0:t>AA 건전지</ns0:t>
        </ns0:is>
      </ns0:c>
      <ns0:c r="C15" s="3" t="inlineStr">
        <ns0:is>
          <ns0:t>상자</ns0:t>
        </ns0:is>
      </ns0:c>
      <ns0:c r="D15" s="5">
        <ns0:f>필요량!E7</ns0:f>
        <ns0:v>10</ns0:v>
      </ns0:c>
      <ns0:c r="E15" s="5">
        <ns0:f>필요량!D7</ns0:f>
        <ns0:v>60</ns0:v>
      </ns0:c>
      <ns0:c r="F15" s="5">
        <ns0:f>업체비교!H7</ns0:f>
        <ns0:v>100</ns0:v>
      </ns0:c>
      <ns0:c r="G15" s="5">
        <ns0:f>D15+F15-E15</ns0:f>
        <ns0:v>50</ns0:v>
      </ns0:c>
      <ns0:c r="H15" s="5" t="n">
        <ns0:v>40</ns0:v>
      </ns0:c>
      <ns0:c r="I15" s="5" t="str">
        <ns0:f>IF(G15&gt;H15,"보관 한도 초과","범위 안")</ns0:f>
        <ns0:v>보관 한도 초과</ns0:v>
      </ns0:c>
      <ns0:c r="J15" s="3" t="inlineStr">
        <ns0:is>
          <ns0:t>메모 1~2쪽 / 창고 그림 / 업체 견적 1쪽</ns0:t>
        </ns0:is>
      </ns0:c>
    </ns0:row>
    <ns0:row r="16" ht="38" customHeight="1">
      <ns0:c r="A16" s="1" t="inlineStr">
        <ns0:is>
          <ns0:t>다온비품</ns0:t>
        </ns0:is>
      </ns0:c>
      <ns0:c r="B16" s="1" t="inlineStr">
        <ns0:is>
          <ns0:t>물티슈</ns0:t>
        </ns0:is>
      </ns0:c>
      <ns0:c r="C16" s="1" t="inlineStr">
        <ns0:is>
          <ns0:t>봉</ns0:t>
        </ns0:is>
      </ns0:c>
      <ns0:c r="D16" s="7">
        <ns0:f>필요량!E8</ns0:f>
        <ns0:v>60</ns0:v>
      </ns0:c>
      <ns0:c r="E16" s="7">
        <ns0:f>필요량!D8</ns0:f>
        <ns0:v>360</ns0:v>
      </ns0:c>
      <ns0:c r="F16" s="7">
        <ns0:f>업체비교!I7</ns0:f>
        <ns0:v>500</ns0:v>
      </ns0:c>
      <ns0:c r="G16" s="7">
        <ns0:f>D16+F16-E16</ns0:f>
        <ns0:v>200</ns0:v>
      </ns0:c>
      <ns0:c r="H16" s="7" t="n">
        <ns0:v>120</ns0:v>
      </ns0:c>
      <ns0:c r="I16" s="7" t="str">
        <ns0:f>IF(G16&gt;H16,"보관 한도 초과","범위 안")</ns0:f>
        <ns0:v>보관 한도 초과</ns0:v>
      </ns0:c>
      <ns0:c r="J16" s="1" t="inlineStr">
        <ns0:is>
          <ns0:t>메모 1~2쪽 / 창고 그림 / 업체 견적 1쪽</ns0:t>
        </ns0:is>
      </ns0:c>
    </ns0:row>
  </ns0:sheetData>
  <ns0:autoFilter ref="A4:J16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9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16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3" customWidth="1" min="1" max="1"/>
    <ns0:col width="18" customWidth="1" min="2" max="2"/>
    <ns0:col width="43" customWidth="1" min="3" max="3"/>
  </ns0:cols>
  <ns0:sheetData>
    <ns0:row r="1" ht="32" customHeight="1">
      <ns0:c r="A1" s="1" t="inlineStr">
        <ns0:is>
          <ns0:t>검산</ns0:t>
        </ns0:is>
      </ns0:c>
      <ns0:c r="B1" s="1" t="n"/>
      <ns0:c r="C1" s="1" t="n"/>
    </ns0:row>
    <ns0:row r="2" ht="25" customHeight="1">
      <ns0:c r="A2" s="1" t="inlineStr">
        <ns0:is>
          <ns0:t>교육 영상 시연용 가상 자료</ns0:t>
        </ns0:is>
      </ns0:c>
      <ns0:c r="B2" s="1" t="n"/>
      <ns0:c r="C2" s="1" t="n"/>
    </ns0:row>
    <ns0:row r="3" ht="40" customHeight="1">
      <ns0:c r="A3" s="1" t="inlineStr">
        <ns0:is>
          <ns0:t>예시 지출 차이와 오류 수정 근거 · 확정 절감 실적 아님</ns0:t>
        </ns0:is>
      </ns0:c>
      <ns0:c r="B3" s="1" t="n"/>
      <ns0:c r="C3" s="1" t="n"/>
    </ns0:row>
    <ns0:row r="4" ht="38" customHeight="1">
      <ns0:c r="A4" s="2" t="inlineStr">
        <ns0:is>
          <ns0:t>항목</ns0:t>
        </ns0:is>
      </ns0:c>
      <ns0:c r="B4" s="2" t="inlineStr">
        <ns0:is>
          <ns0:t>금액(원)</ns0:t>
        </ns0:is>
      </ns0:c>
      <ns0:c r="C4" s="2" t="inlineStr">
        <ns0:is>
          <ns0:t>근거</ns0:t>
        </ns0:is>
      </ns0:c>
    </ns0:row>
    <ns0:row r="5" ht="38" customHeight="1">
      <ns0:c r="A5" s="3" t="inlineStr">
        <ns0:is>
          <ns0:t>원본 합계</ns0:t>
        </ns0:is>
      </ns0:c>
      <ns0:c r="B5" s="5">
        <ns0:f>SUM(구매원본!I5:I149)</ns0:f>
        <ns0:v>9320000</ns0:v>
      </ns0:c>
      <ns0:c r="C5" s="3" t="inlineStr">
        <ns0:is>
          <ns0:t>145행</ns0:t>
        </ns0:is>
      </ns0:c>
    </ns0:row>
    <ns0:row r="6" ht="38" customHeight="1">
      <ns0:c r="A6" s="1" t="inlineStr">
        <ns0:is>
          <ns0:t>중복 제외</ns0:t>
        </ns0:is>
      </ns0:c>
      <ns0:c r="B6" s="7">
        <ns0:f>제외내역!C5</ns0:f>
        <ns0:v>200000</ns0:v>
      </ns0:c>
      <ns0:c r="C6" s="1" t="inlineStr">
        <ns0:is>
          <ns0:t>동일 전표 재수록</ns0:t>
        </ns0:is>
      </ns0:c>
    </ns0:row>
    <ns0:row r="7" ht="38" customHeight="1">
      <ns0:c r="A7" s="3" t="inlineStr">
        <ns0:is>
          <ns0:t>정상 구매</ns0:t>
        </ns0:is>
      </ns0:c>
      <ns0:c r="B7" s="5">
        <ns0:f>정리구매!I149</ns0:f>
        <ns0:v>9120000</ns0:v>
      </ns0:c>
      <ns0:c r="C7" s="3" t="inlineStr">
        <ns0:is>
          <ns0:t>144건</ns0:t>
        </ns0:is>
      </ns0:c>
    </ns0:row>
    <ns0:row r="8" ht="38" customHeight="1">
      <ns0:c r="A8" s="1" t="inlineStr">
        <ns0:is>
          <ns0:t>검산 차이</ns0:t>
        </ns0:is>
      </ns0:c>
      <ns0:c r="B8" s="7">
        <ns0:f>B5-B6-B7</ns0:f>
        <ns0:v>0</ns0:v>
      </ns0:c>
      <ns0:c r="C8" s="1" t="inlineStr">
        <ns0:is>
          <ns0:t>0이면 원본−제외=정상</ns0:t>
        </ns0:is>
      </ns0:c>
    </ns0:row>
    <ns0:row r="9" ht="38" customHeight="1">
      <ns0:c r="A9" s="3" t="inlineStr">
        <ns0:is>
          <ns0:t>같은 양 한빛 금액</ns0:t>
        </ns0:is>
      </ns0:c>
      <ns0:c r="B9" s="5">
        <ns0:f>필요량!K9</ns0:f>
        <ns0:v>8658000</ns0:v>
      </ns0:c>
      <ns0:c r="C9" s="3" t="inlineStr">
        <ns0:is>
          <ns0:t>수량 동일, 단가만 변경</ns0:t>
        </ns0:is>
      </ns0:c>
    </ns0:row>
    <ns0:row r="10" ht="38" customHeight="1">
      <ns0:c r="A10" s="1" t="inlineStr">
        <ns0:is>
          <ns0:t>단가 차이</ns0:t>
        </ns0:is>
      </ns0:c>
      <ns0:c r="B10" s="7">
        <ns0:f>B7-B9</ns0:f>
        <ns0:v>462000</ns0:v>
      </ns0:c>
      <ns0:c r="C10" s="1" t="inlineStr">
        <ns0:is>
          <ns0:t>지난해−같은 양 한빛</ns0:t>
        </ns0:is>
      </ns0:c>
    </ns0:row>
    <ns0:row r="11" ht="38" customHeight="1">
      <ns0:c r="A11" s="3" t="inlineStr">
        <ns0:is>
          <ns0:t>재고 활용 차이</ns0:t>
        </ns0:is>
      </ns0:c>
      <ns0:c r="B11" s="5">
        <ns0:f>필요량!L9</ns0:f>
        <ns0:v>592000</ns0:v>
      </ns0:c>
      <ns0:c r="C11" s="3" t="inlineStr">
        <ns0:is>
          <ns0:t>현재 재고 사용에 따른 구매량 감소</ns0:t>
        </ns0:is>
      </ns0:c>
    </ns0:row>
    <ns0:row r="12" ht="38" customHeight="1">
      <ns0:c r="A12" s="1" t="inlineStr">
        <ns0:is>
          <ns0:t>최종 계획</ns0:t>
        </ns0:is>
      </ns0:c>
      <ns0:c r="B12" s="7">
        <ns0:f>업체비교!L5</ns0:f>
        <ns0:v>8066000</ns0:v>
      </ns0:c>
      <ns0:c r="C12" s="1" t="inlineStr">
        <ns0:is>
          <ns0:t>배송비 포함</ns0:t>
        </ns0:is>
      </ns0:c>
    </ns0:row>
    <ns0:row r="13" ht="38" customHeight="1">
      <ns0:c r="A13" s="3" t="inlineStr">
        <ns0:is>
          <ns0:t>계획상 지출 차이</ns0:t>
        </ns0:is>
      </ns0:c>
      <ns0:c r="B13" s="5">
        <ns0:f>B7-B12</ns0:f>
        <ns0:v>1054000</ns0:v>
      </ns0:c>
      <ns0:c r="C13" s="3" t="inlineStr">
        <ns0:is>
          <ns0:t>실제 지출 확인 전 예시</ns0:t>
        </ns0:is>
      </ns0:c>
    </ns0:row>
    <ns0:row r="14" ht="38" customHeight="1">
      <ns0:c r="A14" s="1" t="inlineStr">
        <ns0:is>
          <ns0:t>차이 분해 검산</ns0:t>
        </ns0:is>
      </ns0:c>
      <ns0:c r="B14" s="7">
        <ns0:f>B13-B10-B11</ns0:f>
        <ns0:v>0</ns0:v>
      </ns0:c>
      <ns0:c r="C14" s="1" t="inlineStr">
        <ns0:is>
          <ns0:t>0이면 두 효과 합계 일치</ns0:t>
        </ns0:is>
      </ns0:c>
    </ns0:row>
    <ns0:row r="15" ht="38" customHeight="1">
      <ns0:c r="A15" s="3" t="inlineStr">
        <ns0:is>
          <ns0:t>다온 필요량만 곱한 오류</ns0:t>
        </ns0:is>
      </ns0:c>
      <ns0:c r="B15" s="5" t="n">
        <ns0:v>7472000</ns0:v>
      </ns0:c>
      <ns0:c r="C15" s="3" t="inlineStr">
        <ns0:is>
          <ns0:t>의도적 오류 예시 · 약정량 누락</ns0:t>
        </ns0:is>
      </ns0:c>
    </ns0:row>
    <ns0:row r="16" ht="38" customHeight="1">
      <ns0:c r="A16" s="1" t="inlineStr">
        <ns0:is>
          <ns0:t>다온 약정 반영 정정</ns0:t>
        </ns0:is>
      </ns0:c>
      <ns0:c r="B16" s="7">
        <ns0:f>업체비교!L7</ns0:f>
        <ns0:v>10690000</ns0:v>
      </ns0:c>
      <ns0:c r="C16" s="1" t="inlineStr">
        <ns0:is>
          <ns0:t>실제 구매해야 하는 양 적용</ns0:t>
        </ns0:is>
      </ns0:c>
    </ns0:row>
  </ns0:sheetData>
  <ns0:autoFilter ref="A4:C16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2026-11-03T04:12:38Z</dcterms:created>
  <dcterms:modified xmlns:dcterms="http://purl.org/dc/terms/" xmlns:xsi="http://www.w3.org/2001/XMLSchema-instance" xsi:type="dcterms:W3CDTF">2026-11-03T04:12:38Z</dcterms:modified>
</cp:coreProperties>
</file>